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heuniversityofliverpool-my.sharepoint.com/personal/cbp_liverpool_ac_uk/Documents/Documents/HBLB Residency/HBLB Slip Elastogrpahy Project/Writing/NORMAL PAPER/FILES FOR SUBMISSION/"/>
    </mc:Choice>
  </mc:AlternateContent>
  <xr:revisionPtr revIDLastSave="9" documentId="8_{986168ED-CF46-4556-AF46-234DB454188F}" xr6:coauthVersionLast="47" xr6:coauthVersionMax="47" xr10:uidLastSave="{92816335-C6AA-40F9-958F-E1CAFFCEA375}"/>
  <bookViews>
    <workbookView xWindow="-98" yWindow="-98" windowWidth="21795" windowHeight="12975" xr2:uid="{DC76DF87-0FC8-42A5-966B-371FF957634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U70" i="1" l="1"/>
  <c r="R70" i="1"/>
  <c r="U69" i="1"/>
  <c r="R69" i="1"/>
  <c r="U68" i="1"/>
  <c r="S68" i="1"/>
  <c r="R68" i="1"/>
  <c r="P68" i="1"/>
  <c r="U67" i="1"/>
  <c r="R67" i="1"/>
  <c r="U66" i="1"/>
  <c r="R66" i="1"/>
  <c r="U65" i="1"/>
  <c r="S65" i="1"/>
  <c r="R65" i="1"/>
  <c r="P65" i="1"/>
  <c r="U64" i="1"/>
  <c r="S64" i="1"/>
  <c r="R64" i="1"/>
  <c r="P64" i="1"/>
  <c r="U63" i="1"/>
  <c r="S63" i="1"/>
  <c r="R63" i="1"/>
  <c r="P63" i="1"/>
  <c r="U62" i="1"/>
  <c r="S62" i="1"/>
  <c r="R62" i="1"/>
  <c r="P62" i="1"/>
  <c r="U61" i="1"/>
  <c r="S61" i="1"/>
  <c r="R61" i="1"/>
  <c r="P61" i="1"/>
  <c r="U60" i="1"/>
  <c r="S60" i="1"/>
  <c r="R60" i="1"/>
  <c r="P60" i="1"/>
  <c r="U59" i="1"/>
  <c r="S59" i="1"/>
  <c r="R59" i="1"/>
  <c r="P59" i="1"/>
  <c r="U58" i="1"/>
  <c r="S58" i="1"/>
  <c r="R58" i="1"/>
  <c r="P58" i="1"/>
  <c r="U57" i="1"/>
  <c r="S57" i="1"/>
  <c r="R57" i="1"/>
  <c r="P57" i="1"/>
  <c r="U56" i="1"/>
  <c r="S56" i="1"/>
  <c r="R56" i="1"/>
  <c r="P56" i="1"/>
  <c r="U55" i="1"/>
  <c r="S55" i="1"/>
  <c r="R55" i="1"/>
  <c r="P55" i="1"/>
  <c r="U54" i="1"/>
  <c r="S54" i="1"/>
  <c r="R54" i="1"/>
  <c r="P54" i="1"/>
  <c r="U53" i="1"/>
  <c r="S53" i="1"/>
  <c r="R53" i="1"/>
  <c r="P53" i="1"/>
  <c r="U52" i="1"/>
  <c r="S52" i="1"/>
  <c r="R52" i="1"/>
  <c r="P52" i="1"/>
  <c r="U51" i="1"/>
  <c r="S51" i="1"/>
  <c r="R51" i="1"/>
  <c r="P51" i="1"/>
  <c r="U50" i="1"/>
  <c r="S50" i="1"/>
  <c r="R50" i="1"/>
  <c r="P50" i="1"/>
  <c r="U49" i="1"/>
  <c r="S49" i="1"/>
  <c r="R49" i="1"/>
  <c r="P49" i="1"/>
  <c r="U48" i="1"/>
  <c r="S48" i="1"/>
  <c r="R48" i="1"/>
  <c r="P48" i="1"/>
  <c r="U47" i="1"/>
  <c r="S47" i="1"/>
  <c r="R47" i="1"/>
  <c r="P47" i="1"/>
  <c r="U46" i="1"/>
  <c r="S46" i="1"/>
  <c r="R46" i="1"/>
  <c r="P46" i="1"/>
  <c r="U45" i="1"/>
  <c r="S45" i="1"/>
  <c r="R45" i="1"/>
  <c r="P45" i="1"/>
  <c r="U44" i="1"/>
  <c r="S44" i="1"/>
  <c r="R44" i="1"/>
  <c r="P44" i="1"/>
  <c r="U43" i="1"/>
  <c r="S43" i="1"/>
  <c r="R43" i="1"/>
  <c r="P43" i="1"/>
  <c r="U42" i="1"/>
  <c r="S42" i="1"/>
  <c r="R42" i="1"/>
  <c r="P42" i="1"/>
  <c r="U41" i="1"/>
  <c r="S41" i="1"/>
  <c r="R41" i="1"/>
  <c r="P41" i="1"/>
  <c r="U40" i="1"/>
  <c r="S40" i="1"/>
  <c r="R40" i="1"/>
  <c r="P40" i="1"/>
  <c r="U39" i="1"/>
  <c r="S39" i="1"/>
  <c r="R39" i="1"/>
  <c r="P39" i="1"/>
  <c r="U38" i="1"/>
  <c r="S38" i="1"/>
  <c r="R38" i="1"/>
  <c r="P38" i="1"/>
  <c r="U37" i="1"/>
  <c r="S37" i="1"/>
  <c r="R37" i="1"/>
  <c r="P37" i="1"/>
  <c r="U36" i="1"/>
  <c r="S36" i="1"/>
  <c r="R36" i="1"/>
  <c r="P36" i="1"/>
  <c r="U35" i="1"/>
  <c r="S35" i="1"/>
  <c r="R35" i="1"/>
  <c r="P35" i="1"/>
  <c r="U34" i="1"/>
  <c r="S34" i="1"/>
  <c r="R34" i="1"/>
  <c r="P34" i="1"/>
  <c r="U33" i="1"/>
  <c r="S33" i="1"/>
  <c r="R33" i="1"/>
  <c r="P33" i="1"/>
  <c r="U32" i="1"/>
  <c r="R32" i="1"/>
  <c r="U31" i="1"/>
  <c r="R31" i="1"/>
  <c r="U30" i="1"/>
  <c r="R30" i="1"/>
  <c r="U29" i="1"/>
  <c r="S29" i="1"/>
  <c r="R29" i="1"/>
  <c r="P29" i="1"/>
  <c r="U28" i="1"/>
  <c r="R28" i="1"/>
  <c r="U27" i="1"/>
  <c r="R27" i="1"/>
  <c r="U26" i="1"/>
  <c r="R26" i="1"/>
  <c r="U25" i="1"/>
  <c r="S25" i="1"/>
  <c r="R25" i="1"/>
  <c r="P25" i="1"/>
  <c r="U24" i="1"/>
  <c r="R24" i="1"/>
  <c r="U23" i="1"/>
  <c r="R23" i="1"/>
  <c r="U22" i="1"/>
  <c r="R22" i="1"/>
  <c r="U21" i="1"/>
  <c r="S21" i="1"/>
  <c r="R21" i="1"/>
  <c r="P21" i="1"/>
  <c r="U20" i="1"/>
  <c r="R20" i="1"/>
  <c r="U19" i="1"/>
  <c r="R19" i="1"/>
  <c r="U18" i="1"/>
  <c r="R18" i="1"/>
  <c r="U17" i="1"/>
  <c r="S17" i="1"/>
  <c r="R17" i="1"/>
  <c r="P17" i="1"/>
  <c r="U16" i="1"/>
  <c r="R16" i="1"/>
  <c r="U15" i="1"/>
  <c r="S15" i="1"/>
  <c r="R15" i="1"/>
  <c r="P15" i="1"/>
  <c r="U14" i="1"/>
  <c r="R14" i="1"/>
  <c r="U13" i="1"/>
  <c r="R13" i="1"/>
  <c r="U12" i="1"/>
  <c r="R12" i="1"/>
  <c r="U11" i="1"/>
  <c r="S11" i="1"/>
  <c r="R11" i="1"/>
  <c r="P11" i="1"/>
  <c r="U10" i="1"/>
  <c r="R10" i="1"/>
  <c r="U9" i="1"/>
  <c r="R9" i="1"/>
  <c r="U8" i="1"/>
  <c r="R8" i="1"/>
  <c r="U7" i="1"/>
  <c r="S7" i="1"/>
  <c r="R7" i="1"/>
  <c r="P7" i="1"/>
  <c r="U6" i="1"/>
  <c r="U5" i="1"/>
  <c r="U4" i="1"/>
  <c r="U3" i="1"/>
  <c r="U2" i="1"/>
  <c r="S2" i="1"/>
  <c r="R2" i="1"/>
  <c r="P2" i="1"/>
  <c r="Q2" i="1" l="1" a="1"/>
  <c r="Q2" i="1" s="1"/>
  <c r="T2" i="1" a="1"/>
  <c r="T2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<sst xmlns="http://schemas.openxmlformats.org/spreadsheetml/2006/main" count="504" uniqueCount="88">
  <si>
    <t>HORSE ID</t>
  </si>
  <si>
    <t>BREED</t>
  </si>
  <si>
    <t>AGE</t>
  </si>
  <si>
    <t>SEX</t>
  </si>
  <si>
    <t>LEG</t>
  </si>
  <si>
    <t>CLIPPED?</t>
  </si>
  <si>
    <t>Saddle Pad</t>
  </si>
  <si>
    <t>TEST</t>
  </si>
  <si>
    <t>Lift</t>
  </si>
  <si>
    <t>Start Frame</t>
  </si>
  <si>
    <t>End Frame</t>
  </si>
  <si>
    <t xml:space="preserve">X ROI </t>
  </si>
  <si>
    <t xml:space="preserve">Y ROI </t>
  </si>
  <si>
    <t>LSS</t>
  </si>
  <si>
    <t>MeanLSS</t>
  </si>
  <si>
    <t>LOGLSS</t>
  </si>
  <si>
    <t>STDEVLSS</t>
  </si>
  <si>
    <t>TBX</t>
  </si>
  <si>
    <t>M</t>
  </si>
  <si>
    <t>R</t>
  </si>
  <si>
    <t>Y</t>
  </si>
  <si>
    <t>78:327</t>
  </si>
  <si>
    <t>525:725</t>
  </si>
  <si>
    <t>103:327</t>
  </si>
  <si>
    <t>525:700</t>
  </si>
  <si>
    <t>52:327</t>
  </si>
  <si>
    <t>500:675</t>
  </si>
  <si>
    <t>91:327</t>
  </si>
  <si>
    <t>500:680</t>
  </si>
  <si>
    <t>L</t>
  </si>
  <si>
    <t>500:720</t>
  </si>
  <si>
    <t>550:720</t>
  </si>
  <si>
    <t>104:327</t>
  </si>
  <si>
    <t>520:725</t>
  </si>
  <si>
    <t xml:space="preserve">TB </t>
  </si>
  <si>
    <t>N</t>
  </si>
  <si>
    <t>n/a</t>
  </si>
  <si>
    <t>550:680</t>
  </si>
  <si>
    <t>TB</t>
  </si>
  <si>
    <t>510:700</t>
  </si>
  <si>
    <t>F</t>
  </si>
  <si>
    <t xml:space="preserve">    595:725</t>
  </si>
  <si>
    <t xml:space="preserve">    530:750</t>
  </si>
  <si>
    <t xml:space="preserve">    530:760</t>
  </si>
  <si>
    <t xml:space="preserve">    530:740</t>
  </si>
  <si>
    <t xml:space="preserve">    530:730</t>
  </si>
  <si>
    <t xml:space="preserve">    470:690</t>
  </si>
  <si>
    <t xml:space="preserve">    515:750</t>
  </si>
  <si>
    <t xml:space="preserve">    535:755</t>
  </si>
  <si>
    <t>510:725</t>
  </si>
  <si>
    <t>510:730</t>
  </si>
  <si>
    <t>530:740</t>
  </si>
  <si>
    <t>26:327</t>
  </si>
  <si>
    <t>515:790</t>
  </si>
  <si>
    <t>500:780</t>
  </si>
  <si>
    <t>495:715</t>
  </si>
  <si>
    <t>495:700</t>
  </si>
  <si>
    <t>550:790</t>
  </si>
  <si>
    <t>600:790</t>
  </si>
  <si>
    <t>590:800</t>
  </si>
  <si>
    <t>36:280</t>
  </si>
  <si>
    <t>570:790</t>
  </si>
  <si>
    <t>67:327</t>
  </si>
  <si>
    <t>600:800</t>
  </si>
  <si>
    <t>580:790</t>
  </si>
  <si>
    <t>36:327</t>
  </si>
  <si>
    <t>580:760</t>
  </si>
  <si>
    <t>600:750</t>
  </si>
  <si>
    <t>550:730</t>
  </si>
  <si>
    <t>550:700</t>
  </si>
  <si>
    <t xml:space="preserve">    600:775</t>
  </si>
  <si>
    <t xml:space="preserve">    600:750</t>
  </si>
  <si>
    <t xml:space="preserve">    590:750</t>
  </si>
  <si>
    <t xml:space="preserve">   600:780</t>
  </si>
  <si>
    <t>600:780</t>
  </si>
  <si>
    <t>600:770</t>
  </si>
  <si>
    <t>480:690</t>
  </si>
  <si>
    <t>550:780</t>
  </si>
  <si>
    <t>1:246</t>
  </si>
  <si>
    <t>1:311</t>
  </si>
  <si>
    <t>1:245</t>
  </si>
  <si>
    <t>1:260</t>
  </si>
  <si>
    <t>1:285</t>
  </si>
  <si>
    <t>16:327</t>
  </si>
  <si>
    <t>LNS</t>
  </si>
  <si>
    <t>MeanLNS</t>
  </si>
  <si>
    <t>LOGLNS</t>
  </si>
  <si>
    <t>STDEVLNS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</si>
</sst>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22" fontId="0" fillId="0" borderId="0" xfId="0" applyNumberFormat="1" applyAlignment="1">
      <alignment horizontal="center" vertical="center"/>
    </xf>
    <xf numFmtId="20" fontId="0" fillId="0" borderId="0" xfId="0" quotePrefix="1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quotePrefix="1" applyAlignment="1">
      <alignment horizontal="center" vertical="center" wrapText="1"/>
    </xf>
    <xf numFmtId="46" fontId="0" fillId="0" borderId="0" xfId="0" applyNumberFormat="1" applyAlignment="1">
      <alignment horizontal="center" vertical="center"/>
    </xf>
    <xf numFmtId="0" fontId="0" fillId="0" borderId="0" xfId="0" quotePrefix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2A4D6-F02E-4090-A433-487C846FE59F}">
  <dimension ref="A1:V70"/>
  <sheetViews>
    <sheetView tabSelected="1" zoomScale="52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Z20" sqref="Z20"/>
    </sheetView>
  </sheetViews>
  <sheetFormatPr defaultRowHeight="14.25" x14ac:dyDescent="0.45"/>
  <cols>
    <col min="1" max="1" width="9.06640625" style="2" customWidth="1"/>
    <col min="2" max="6" width="9.06640625" style="2"/>
    <col min="7" max="7" width="10.86328125" style="2" bestFit="1" customWidth="1"/>
    <col min="8" max="10" width="9.06640625" style="2"/>
    <col min="11" max="11" width="8.46484375" style="2" customWidth="1"/>
    <col min="12" max="21" width="9.06640625" style="2"/>
  </cols>
  <sheetData>
    <row r="1" spans="1:22" ht="28.5" x14ac:dyDescent="0.4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  <c r="K1" s="5" t="s">
        <v>10</v>
      </c>
      <c r="L1" s="4" t="s">
        <v>11</v>
      </c>
      <c r="M1" s="4" t="s">
        <v>12</v>
      </c>
      <c r="N1" s="4" t="s">
        <v>13</v>
      </c>
      <c r="O1" s="4" t="s">
        <v>84</v>
      </c>
      <c r="P1" s="4" t="s">
        <v>14</v>
      </c>
      <c r="Q1" s="4" t="s">
        <v>15</v>
      </c>
      <c r="R1" s="4" t="s">
        <v>16</v>
      </c>
      <c r="S1" s="4" t="s">
        <v>85</v>
      </c>
      <c r="T1" s="4" t="s">
        <v>86</v>
      </c>
      <c r="U1" s="4" t="s">
        <v>87</v>
      </c>
      <c r="V1" s="2"/>
    </row>
    <row r="2" spans="1:22" x14ac:dyDescent="0.45">
      <c r="A2" s="1">
        <v>1</v>
      </c>
      <c r="B2" s="1" t="s">
        <v>17</v>
      </c>
      <c r="C2" s="1">
        <v>17</v>
      </c>
      <c r="D2" s="1" t="s">
        <v>18</v>
      </c>
      <c r="E2" s="1" t="s">
        <v>19</v>
      </c>
      <c r="F2" s="1" t="s">
        <v>20</v>
      </c>
      <c r="G2" s="1" t="s">
        <v>20</v>
      </c>
      <c r="H2" s="1">
        <v>1</v>
      </c>
      <c r="I2" s="1">
        <v>1</v>
      </c>
      <c r="J2" s="1">
        <v>160</v>
      </c>
      <c r="K2" s="1">
        <v>250</v>
      </c>
      <c r="L2" s="1" t="s">
        <v>21</v>
      </c>
      <c r="M2" s="1" t="s">
        <v>22</v>
      </c>
      <c r="N2" s="1">
        <v>4.1700000000000001E-2</v>
      </c>
      <c r="O2" s="1">
        <v>1.66E-2</v>
      </c>
      <c r="P2" s="1">
        <f>AVERAGE(N2:N6)</f>
        <v>5.6820000000000002E-2</v>
      </c>
      <c r="Q2" s="1" cm="1">
        <f t="array" ref="Q2:Q70">LOG(P2:P70)</f>
        <v>-1.2454987706130829</v>
      </c>
      <c r="R2" s="1">
        <f>STDEV(N2:N6)</f>
        <v>1.7944414172661061E-2</v>
      </c>
      <c r="S2" s="1">
        <f>AVERAGE(O2:O6)</f>
        <v>2.9139999999999999E-2</v>
      </c>
      <c r="T2" s="1" cm="1">
        <f t="array" ref="T2:T70">LOG(S2:S70)</f>
        <v>-1.5355104525660286</v>
      </c>
      <c r="U2" s="1">
        <f>STDEV($O$2:$O$6)</f>
        <v>1.3917722514836979E-2</v>
      </c>
      <c r="V2" s="3"/>
    </row>
    <row r="3" spans="1:22" x14ac:dyDescent="0.45">
      <c r="A3" s="1">
        <v>1</v>
      </c>
      <c r="B3" s="1" t="s">
        <v>17</v>
      </c>
      <c r="C3" s="1">
        <v>17</v>
      </c>
      <c r="D3" s="1" t="s">
        <v>18</v>
      </c>
      <c r="E3" s="1" t="s">
        <v>19</v>
      </c>
      <c r="F3" s="1" t="s">
        <v>20</v>
      </c>
      <c r="G3" s="1" t="s">
        <v>20</v>
      </c>
      <c r="H3" s="1">
        <v>2</v>
      </c>
      <c r="I3" s="1">
        <v>3</v>
      </c>
      <c r="J3" s="1">
        <v>480</v>
      </c>
      <c r="K3" s="1">
        <v>538</v>
      </c>
      <c r="L3" s="1" t="s">
        <v>23</v>
      </c>
      <c r="M3" s="1" t="s">
        <v>22</v>
      </c>
      <c r="N3" s="1">
        <v>6.9400000000000003E-2</v>
      </c>
      <c r="O3" s="1">
        <v>3.2599999999999997E-2</v>
      </c>
      <c r="P3" s="1">
        <v>5.6820000000000002E-2</v>
      </c>
      <c r="Q3" s="1">
        <v>-1.2454987706130829</v>
      </c>
      <c r="R3" s="1">
        <v>1.7944000000000002E-2</v>
      </c>
      <c r="S3" s="1">
        <v>2.9139999999999999E-2</v>
      </c>
      <c r="T3" s="1">
        <v>-1.5355104525660286</v>
      </c>
      <c r="U3" s="1">
        <f t="shared" ref="U3:U6" si="0">STDEV($O$2:$O$6)</f>
        <v>1.3917722514836979E-2</v>
      </c>
      <c r="V3" s="3"/>
    </row>
    <row r="4" spans="1:22" x14ac:dyDescent="0.45">
      <c r="A4" s="1">
        <v>1</v>
      </c>
      <c r="B4" s="1" t="s">
        <v>17</v>
      </c>
      <c r="C4" s="1">
        <v>17</v>
      </c>
      <c r="D4" s="1" t="s">
        <v>18</v>
      </c>
      <c r="E4" s="1" t="s">
        <v>19</v>
      </c>
      <c r="F4" s="1" t="s">
        <v>20</v>
      </c>
      <c r="G4" s="1" t="s">
        <v>20</v>
      </c>
      <c r="H4" s="1">
        <v>3</v>
      </c>
      <c r="I4" s="1">
        <v>2</v>
      </c>
      <c r="J4" s="1">
        <v>430</v>
      </c>
      <c r="K4" s="1">
        <v>510</v>
      </c>
      <c r="L4" s="1" t="s">
        <v>23</v>
      </c>
      <c r="M4" s="1" t="s">
        <v>24</v>
      </c>
      <c r="N4" s="1">
        <v>5.0999999999999997E-2</v>
      </c>
      <c r="O4" s="1">
        <v>2.41E-2</v>
      </c>
      <c r="P4" s="1">
        <v>5.6820000000000002E-2</v>
      </c>
      <c r="Q4" s="1">
        <v>-1.2454987706130829</v>
      </c>
      <c r="R4" s="1">
        <v>1.7944000000000002E-2</v>
      </c>
      <c r="S4" s="1">
        <v>2.9139999999999999E-2</v>
      </c>
      <c r="T4" s="1">
        <v>-1.5355104525660286</v>
      </c>
      <c r="U4" s="1">
        <f t="shared" si="0"/>
        <v>1.3917722514836979E-2</v>
      </c>
      <c r="V4" s="3"/>
    </row>
    <row r="5" spans="1:22" x14ac:dyDescent="0.45">
      <c r="A5" s="1">
        <v>1</v>
      </c>
      <c r="B5" s="1" t="s">
        <v>17</v>
      </c>
      <c r="C5" s="1">
        <v>17</v>
      </c>
      <c r="D5" s="1" t="s">
        <v>18</v>
      </c>
      <c r="E5" s="1" t="s">
        <v>19</v>
      </c>
      <c r="F5" s="1" t="s">
        <v>20</v>
      </c>
      <c r="G5" s="1" t="s">
        <v>20</v>
      </c>
      <c r="H5" s="1">
        <v>4</v>
      </c>
      <c r="I5" s="1">
        <v>1</v>
      </c>
      <c r="J5" s="1">
        <v>108</v>
      </c>
      <c r="K5" s="1">
        <v>188</v>
      </c>
      <c r="L5" s="1" t="s">
        <v>25</v>
      </c>
      <c r="M5" s="1" t="s">
        <v>26</v>
      </c>
      <c r="N5" s="1">
        <v>4.0599999999999997E-2</v>
      </c>
      <c r="O5" s="1">
        <v>2.07E-2</v>
      </c>
      <c r="P5" s="1">
        <v>5.6820000000000002E-2</v>
      </c>
      <c r="Q5" s="1">
        <v>-1.2454987706130829</v>
      </c>
      <c r="R5" s="1">
        <v>1.7944000000000002E-2</v>
      </c>
      <c r="S5" s="1">
        <v>2.9139999999999999E-2</v>
      </c>
      <c r="T5" s="1">
        <v>-1.5355104525660286</v>
      </c>
      <c r="U5" s="1">
        <f t="shared" si="0"/>
        <v>1.3917722514836979E-2</v>
      </c>
      <c r="V5" s="3"/>
    </row>
    <row r="6" spans="1:22" x14ac:dyDescent="0.45">
      <c r="A6" s="1">
        <v>1</v>
      </c>
      <c r="B6" s="1" t="s">
        <v>17</v>
      </c>
      <c r="C6" s="1">
        <v>17</v>
      </c>
      <c r="D6" s="1" t="s">
        <v>18</v>
      </c>
      <c r="E6" s="1" t="s">
        <v>19</v>
      </c>
      <c r="F6" s="1" t="s">
        <v>20</v>
      </c>
      <c r="G6" s="1" t="s">
        <v>20</v>
      </c>
      <c r="H6" s="1">
        <v>5</v>
      </c>
      <c r="I6" s="1">
        <v>1</v>
      </c>
      <c r="J6" s="1">
        <v>80</v>
      </c>
      <c r="K6" s="1">
        <v>188</v>
      </c>
      <c r="L6" s="1" t="s">
        <v>27</v>
      </c>
      <c r="M6" s="1" t="s">
        <v>28</v>
      </c>
      <c r="N6" s="1">
        <v>8.14E-2</v>
      </c>
      <c r="O6" s="1">
        <v>5.1700000000000003E-2</v>
      </c>
      <c r="P6" s="1">
        <v>5.6820000000000002E-2</v>
      </c>
      <c r="Q6" s="1">
        <v>-1.2454987706130829</v>
      </c>
      <c r="R6" s="1">
        <v>1.7944000000000002E-2</v>
      </c>
      <c r="S6" s="1">
        <v>2.9139999999999999E-2</v>
      </c>
      <c r="T6" s="1">
        <v>-1.5355104525660286</v>
      </c>
      <c r="U6" s="1">
        <f t="shared" si="0"/>
        <v>1.3917722514836979E-2</v>
      </c>
      <c r="V6" s="3"/>
    </row>
    <row r="7" spans="1:22" x14ac:dyDescent="0.45">
      <c r="A7" s="1">
        <v>1</v>
      </c>
      <c r="B7" s="1" t="s">
        <v>17</v>
      </c>
      <c r="C7" s="1">
        <v>17</v>
      </c>
      <c r="D7" s="1" t="s">
        <v>18</v>
      </c>
      <c r="E7" s="1" t="s">
        <v>29</v>
      </c>
      <c r="F7" s="1" t="s">
        <v>20</v>
      </c>
      <c r="G7" s="1" t="s">
        <v>20</v>
      </c>
      <c r="H7" s="1">
        <v>1</v>
      </c>
      <c r="I7" s="1">
        <v>1</v>
      </c>
      <c r="J7" s="1">
        <v>165</v>
      </c>
      <c r="K7" s="1">
        <v>210</v>
      </c>
      <c r="L7" s="1" t="s">
        <v>21</v>
      </c>
      <c r="M7" s="1" t="s">
        <v>30</v>
      </c>
      <c r="N7" s="1">
        <v>3.6499999999999998E-2</v>
      </c>
      <c r="O7" s="1">
        <v>1.6E-2</v>
      </c>
      <c r="P7" s="1">
        <f>AVERAGE(N7:N10)</f>
        <v>4.1674999999999997E-2</v>
      </c>
      <c r="Q7" s="1">
        <v>-1.380124391499957</v>
      </c>
      <c r="R7" s="1">
        <f>STDEV($N$7:$N$10)</f>
        <v>9.4036783583163336E-3</v>
      </c>
      <c r="S7" s="1">
        <f>AVERAGE(O7:O10)</f>
        <v>1.9699999999999999E-2</v>
      </c>
      <c r="T7" s="1">
        <v>-1.7055337738384071</v>
      </c>
      <c r="U7" s="1">
        <f>STDEV($O$7:$O$10)</f>
        <v>7.7970079731479996E-3</v>
      </c>
      <c r="V7" s="3"/>
    </row>
    <row r="8" spans="1:22" x14ac:dyDescent="0.45">
      <c r="A8" s="1">
        <v>1</v>
      </c>
      <c r="B8" s="1" t="s">
        <v>17</v>
      </c>
      <c r="C8" s="1">
        <v>17</v>
      </c>
      <c r="D8" s="1" t="s">
        <v>18</v>
      </c>
      <c r="E8" s="1" t="s">
        <v>29</v>
      </c>
      <c r="F8" s="1" t="s">
        <v>20</v>
      </c>
      <c r="G8" s="1" t="s">
        <v>20</v>
      </c>
      <c r="H8" s="1">
        <v>2</v>
      </c>
      <c r="I8" s="1">
        <v>1</v>
      </c>
      <c r="J8" s="1">
        <v>180</v>
      </c>
      <c r="K8" s="1">
        <v>245</v>
      </c>
      <c r="L8" s="1" t="s">
        <v>21</v>
      </c>
      <c r="M8" s="1" t="s">
        <v>31</v>
      </c>
      <c r="N8" s="1">
        <v>3.3700000000000001E-2</v>
      </c>
      <c r="O8" s="1">
        <v>1.32E-2</v>
      </c>
      <c r="P8" s="1">
        <v>4.1674999999999997E-2</v>
      </c>
      <c r="Q8" s="1">
        <v>-1.380124391499957</v>
      </c>
      <c r="R8" s="1">
        <f t="shared" ref="R8:R10" si="1">STDEV($N$7:$N$10)</f>
        <v>9.4036783583163336E-3</v>
      </c>
      <c r="S8" s="1">
        <v>1.9699999999999999E-2</v>
      </c>
      <c r="T8" s="1">
        <v>-1.7055337738384071</v>
      </c>
      <c r="U8" s="1">
        <f t="shared" ref="U8:U10" si="2">STDEV($O$7:$O$10)</f>
        <v>7.7970079731479996E-3</v>
      </c>
      <c r="V8" s="3"/>
    </row>
    <row r="9" spans="1:22" x14ac:dyDescent="0.45">
      <c r="A9" s="1">
        <v>1</v>
      </c>
      <c r="B9" s="1" t="s">
        <v>17</v>
      </c>
      <c r="C9" s="1">
        <v>17</v>
      </c>
      <c r="D9" s="1" t="s">
        <v>18</v>
      </c>
      <c r="E9" s="1" t="s">
        <v>29</v>
      </c>
      <c r="F9" s="1" t="s">
        <v>20</v>
      </c>
      <c r="G9" s="1" t="s">
        <v>20</v>
      </c>
      <c r="H9" s="1">
        <v>3</v>
      </c>
      <c r="I9" s="1">
        <v>1</v>
      </c>
      <c r="J9" s="1">
        <v>140</v>
      </c>
      <c r="K9" s="1">
        <v>185</v>
      </c>
      <c r="L9" s="1" t="s">
        <v>32</v>
      </c>
      <c r="M9" s="1" t="s">
        <v>31</v>
      </c>
      <c r="N9" s="1">
        <v>4.1599999999999998E-2</v>
      </c>
      <c r="O9" s="1">
        <v>1.8700000000000001E-2</v>
      </c>
      <c r="P9" s="1">
        <v>4.1674999999999997E-2</v>
      </c>
      <c r="Q9" s="1">
        <v>-1.380124391499957</v>
      </c>
      <c r="R9" s="1">
        <f t="shared" si="1"/>
        <v>9.4036783583163336E-3</v>
      </c>
      <c r="S9" s="1">
        <v>1.9699999999999999E-2</v>
      </c>
      <c r="T9" s="1">
        <v>-1.7055337738384071</v>
      </c>
      <c r="U9" s="1">
        <f t="shared" si="2"/>
        <v>7.7970079731479996E-3</v>
      </c>
      <c r="V9" s="3"/>
    </row>
    <row r="10" spans="1:22" x14ac:dyDescent="0.45">
      <c r="A10" s="1">
        <v>1</v>
      </c>
      <c r="B10" s="1" t="s">
        <v>17</v>
      </c>
      <c r="C10" s="1">
        <v>17</v>
      </c>
      <c r="D10" s="1" t="s">
        <v>18</v>
      </c>
      <c r="E10" s="1" t="s">
        <v>29</v>
      </c>
      <c r="F10" s="1" t="s">
        <v>20</v>
      </c>
      <c r="G10" s="1" t="s">
        <v>20</v>
      </c>
      <c r="H10" s="1">
        <v>4</v>
      </c>
      <c r="I10" s="1">
        <v>1</v>
      </c>
      <c r="J10" s="1">
        <v>115</v>
      </c>
      <c r="K10" s="1">
        <v>150</v>
      </c>
      <c r="L10" s="1" t="s">
        <v>32</v>
      </c>
      <c r="M10" s="1" t="s">
        <v>33</v>
      </c>
      <c r="N10" s="1">
        <v>5.4899999999999997E-2</v>
      </c>
      <c r="O10" s="1">
        <v>3.09E-2</v>
      </c>
      <c r="P10" s="1">
        <v>4.1674999999999997E-2</v>
      </c>
      <c r="Q10" s="1">
        <v>-1.380124391499957</v>
      </c>
      <c r="R10" s="1">
        <f t="shared" si="1"/>
        <v>9.4036783583163336E-3</v>
      </c>
      <c r="S10" s="1">
        <v>1.9699999999999999E-2</v>
      </c>
      <c r="T10" s="1">
        <v>-1.7055337738384071</v>
      </c>
      <c r="U10" s="1">
        <f t="shared" si="2"/>
        <v>7.7970079731479996E-3</v>
      </c>
      <c r="V10" s="1"/>
    </row>
    <row r="11" spans="1:22" x14ac:dyDescent="0.45">
      <c r="A11" s="1">
        <v>2</v>
      </c>
      <c r="B11" s="1" t="s">
        <v>34</v>
      </c>
      <c r="C11" s="1">
        <v>19</v>
      </c>
      <c r="D11" s="1" t="s">
        <v>18</v>
      </c>
      <c r="E11" s="1" t="s">
        <v>19</v>
      </c>
      <c r="F11" s="1" t="s">
        <v>35</v>
      </c>
      <c r="G11" s="1" t="s">
        <v>20</v>
      </c>
      <c r="H11" s="1">
        <v>1</v>
      </c>
      <c r="I11" s="1">
        <v>1</v>
      </c>
      <c r="J11" s="1">
        <v>40</v>
      </c>
      <c r="K11" s="1">
        <v>105</v>
      </c>
      <c r="L11" s="1" t="s">
        <v>36</v>
      </c>
      <c r="M11" s="6" t="s">
        <v>37</v>
      </c>
      <c r="N11" s="1">
        <v>3.9399999999999998E-2</v>
      </c>
      <c r="O11" s="1">
        <v>2.18E-2</v>
      </c>
      <c r="P11" s="1">
        <f>AVERAGE(N11:N14)</f>
        <v>3.4724999999999999E-2</v>
      </c>
      <c r="Q11" s="1">
        <v>-1.4593577455903468</v>
      </c>
      <c r="R11" s="1">
        <f t="shared" ref="R11:R13" si="3">STDEV($N$11:$N$14)</f>
        <v>1.3921536074250816E-2</v>
      </c>
      <c r="S11" s="1">
        <f>AVERAGE(O11:O14)</f>
        <v>2.2875E-2</v>
      </c>
      <c r="T11" s="1">
        <v>-1.640638897261514</v>
      </c>
      <c r="U11" s="1">
        <f>STDEV($O$11:$O$14)</f>
        <v>8.5982071774682641E-3</v>
      </c>
      <c r="V11" s="3"/>
    </row>
    <row r="12" spans="1:22" x14ac:dyDescent="0.45">
      <c r="A12" s="1">
        <v>2</v>
      </c>
      <c r="B12" s="1" t="s">
        <v>38</v>
      </c>
      <c r="C12" s="1">
        <v>19</v>
      </c>
      <c r="D12" s="1" t="s">
        <v>18</v>
      </c>
      <c r="E12" s="1" t="s">
        <v>19</v>
      </c>
      <c r="F12" s="1" t="s">
        <v>35</v>
      </c>
      <c r="G12" s="1" t="s">
        <v>20</v>
      </c>
      <c r="H12" s="1">
        <v>2</v>
      </c>
      <c r="I12" s="1">
        <v>1</v>
      </c>
      <c r="J12" s="1">
        <v>120</v>
      </c>
      <c r="K12" s="1">
        <v>191</v>
      </c>
      <c r="L12" s="1" t="s">
        <v>36</v>
      </c>
      <c r="M12" s="6" t="s">
        <v>37</v>
      </c>
      <c r="N12" s="2">
        <v>5.21E-2</v>
      </c>
      <c r="O12" s="2">
        <v>3.5200000000000002E-2</v>
      </c>
      <c r="P12" s="2">
        <v>3.4724999999999999E-2</v>
      </c>
      <c r="Q12" s="2">
        <v>-1.4593577455903468</v>
      </c>
      <c r="R12" s="2">
        <f t="shared" si="3"/>
        <v>1.3921536074250816E-2</v>
      </c>
      <c r="S12" s="1">
        <v>2.2875E-2</v>
      </c>
      <c r="T12" s="1">
        <v>-1.640638897261514</v>
      </c>
      <c r="U12" s="1">
        <f t="shared" ref="U12:U14" si="4">STDEV($O$11:$O$14)</f>
        <v>8.5982071774682641E-3</v>
      </c>
    </row>
    <row r="13" spans="1:22" x14ac:dyDescent="0.45">
      <c r="A13" s="1">
        <v>2</v>
      </c>
      <c r="B13" s="1" t="s">
        <v>38</v>
      </c>
      <c r="C13" s="1">
        <v>19</v>
      </c>
      <c r="D13" s="1" t="s">
        <v>18</v>
      </c>
      <c r="E13" s="1" t="s">
        <v>19</v>
      </c>
      <c r="F13" s="1" t="s">
        <v>35</v>
      </c>
      <c r="G13" s="1" t="s">
        <v>20</v>
      </c>
      <c r="H13" s="1">
        <v>3</v>
      </c>
      <c r="I13" s="1">
        <v>2</v>
      </c>
      <c r="J13" s="1">
        <v>400</v>
      </c>
      <c r="K13" s="1">
        <v>440</v>
      </c>
      <c r="L13" s="1" t="s">
        <v>36</v>
      </c>
      <c r="M13" s="6" t="s">
        <v>37</v>
      </c>
      <c r="N13" s="2">
        <v>2.64E-2</v>
      </c>
      <c r="O13" s="2">
        <v>1.89E-2</v>
      </c>
      <c r="P13" s="2">
        <v>3.4724999999999999E-2</v>
      </c>
      <c r="Q13" s="2">
        <v>-1.4593577455903468</v>
      </c>
      <c r="R13" s="2">
        <f t="shared" si="3"/>
        <v>1.3921536074250816E-2</v>
      </c>
      <c r="S13" s="1">
        <v>2.2875E-2</v>
      </c>
      <c r="T13" s="1">
        <v>-1.640638897261514</v>
      </c>
      <c r="U13" s="1">
        <f t="shared" si="4"/>
        <v>8.5982071774682641E-3</v>
      </c>
    </row>
    <row r="14" spans="1:22" x14ac:dyDescent="0.45">
      <c r="A14" s="1">
        <v>2</v>
      </c>
      <c r="B14" s="1" t="s">
        <v>38</v>
      </c>
      <c r="C14" s="1">
        <v>19</v>
      </c>
      <c r="D14" s="1" t="s">
        <v>18</v>
      </c>
      <c r="E14" s="1" t="s">
        <v>19</v>
      </c>
      <c r="F14" s="1" t="s">
        <v>35</v>
      </c>
      <c r="G14" s="1" t="s">
        <v>20</v>
      </c>
      <c r="H14" s="1">
        <v>4</v>
      </c>
      <c r="I14" s="1">
        <v>1</v>
      </c>
      <c r="J14" s="1">
        <v>100</v>
      </c>
      <c r="K14" s="1">
        <v>150</v>
      </c>
      <c r="L14" s="1" t="s">
        <v>36</v>
      </c>
      <c r="M14" s="2" t="s">
        <v>37</v>
      </c>
      <c r="N14" s="2">
        <v>2.1000000000000001E-2</v>
      </c>
      <c r="O14" s="2">
        <v>1.5599999999999999E-2</v>
      </c>
      <c r="P14" s="2">
        <v>3.4724999999999999E-2</v>
      </c>
      <c r="Q14" s="2">
        <v>-1.4593577455903468</v>
      </c>
      <c r="R14" s="2">
        <f>STDEV($N$11:$N$14)</f>
        <v>1.3921536074250816E-2</v>
      </c>
      <c r="S14" s="1">
        <v>2.2875E-2</v>
      </c>
      <c r="T14" s="1">
        <v>-1.640638897261514</v>
      </c>
      <c r="U14" s="1">
        <f t="shared" si="4"/>
        <v>8.5982071774682641E-3</v>
      </c>
    </row>
    <row r="15" spans="1:22" x14ac:dyDescent="0.45">
      <c r="A15" s="1">
        <v>2</v>
      </c>
      <c r="B15" s="1" t="s">
        <v>38</v>
      </c>
      <c r="C15" s="1">
        <v>19</v>
      </c>
      <c r="D15" s="1" t="s">
        <v>18</v>
      </c>
      <c r="E15" s="1" t="s">
        <v>29</v>
      </c>
      <c r="F15" s="1" t="s">
        <v>35</v>
      </c>
      <c r="G15" s="1" t="s">
        <v>20</v>
      </c>
      <c r="H15" s="1">
        <v>1</v>
      </c>
      <c r="I15" s="1">
        <v>1</v>
      </c>
      <c r="J15" s="1">
        <v>150</v>
      </c>
      <c r="K15" s="1">
        <v>205</v>
      </c>
      <c r="L15" s="1" t="s">
        <v>36</v>
      </c>
      <c r="M15" s="2" t="s">
        <v>39</v>
      </c>
      <c r="N15" s="2">
        <v>7.4499999999999997E-2</v>
      </c>
      <c r="O15" s="2">
        <v>2.6599999999999999E-2</v>
      </c>
      <c r="P15" s="2">
        <f>AVERAGE(N15:N16)</f>
        <v>5.6300000000000003E-2</v>
      </c>
      <c r="Q15" s="2">
        <v>-1.2494916051486538</v>
      </c>
      <c r="R15" s="2">
        <f>STDEV($N$15:$N$16)</f>
        <v>2.5738686835190313E-2</v>
      </c>
      <c r="S15" s="2">
        <f>AVERAGE(O15:O16)</f>
        <v>2.2499999999999999E-2</v>
      </c>
      <c r="T15" s="2">
        <v>-1.6478174818886375</v>
      </c>
      <c r="U15" s="2">
        <f>STDEV($O$15:$O$16)</f>
        <v>5.7982756057296941E-3</v>
      </c>
    </row>
    <row r="16" spans="1:22" x14ac:dyDescent="0.45">
      <c r="A16" s="1">
        <v>2</v>
      </c>
      <c r="B16" s="1" t="s">
        <v>38</v>
      </c>
      <c r="C16" s="1">
        <v>19</v>
      </c>
      <c r="D16" s="1" t="s">
        <v>18</v>
      </c>
      <c r="E16" s="1" t="s">
        <v>29</v>
      </c>
      <c r="F16" s="1" t="s">
        <v>35</v>
      </c>
      <c r="G16" s="1" t="s">
        <v>20</v>
      </c>
      <c r="H16" s="1">
        <v>2</v>
      </c>
      <c r="I16" s="1">
        <v>1</v>
      </c>
      <c r="J16" s="1">
        <v>110</v>
      </c>
      <c r="K16" s="1">
        <v>190</v>
      </c>
      <c r="L16" s="1" t="s">
        <v>36</v>
      </c>
      <c r="M16" s="2" t="s">
        <v>39</v>
      </c>
      <c r="N16" s="2">
        <v>3.8100000000000002E-2</v>
      </c>
      <c r="O16" s="2">
        <v>1.84E-2</v>
      </c>
      <c r="P16" s="2">
        <v>5.6300000000000003E-2</v>
      </c>
      <c r="Q16" s="2">
        <v>-1.2494916051486538</v>
      </c>
      <c r="R16" s="2">
        <f>STDEV($N$15:$N$16)</f>
        <v>2.5738686835190313E-2</v>
      </c>
      <c r="S16" s="2">
        <v>2.2499999999999999E-2</v>
      </c>
      <c r="T16" s="2">
        <v>-1.6478174818886375</v>
      </c>
      <c r="U16" s="2">
        <f>STDEV($O$15:$O$16)</f>
        <v>5.7982756057296941E-3</v>
      </c>
    </row>
    <row r="17" spans="1:22" x14ac:dyDescent="0.45">
      <c r="A17" s="1">
        <v>3</v>
      </c>
      <c r="B17" s="1" t="s">
        <v>17</v>
      </c>
      <c r="C17" s="1">
        <v>17</v>
      </c>
      <c r="D17" s="1" t="s">
        <v>40</v>
      </c>
      <c r="E17" s="1" t="s">
        <v>19</v>
      </c>
      <c r="F17" s="1" t="s">
        <v>35</v>
      </c>
      <c r="G17" s="1" t="s">
        <v>20</v>
      </c>
      <c r="H17" s="1">
        <v>1</v>
      </c>
      <c r="I17" s="1">
        <v>1</v>
      </c>
      <c r="J17" s="1">
        <v>130</v>
      </c>
      <c r="K17" s="1">
        <v>175</v>
      </c>
      <c r="L17" s="1" t="s">
        <v>36</v>
      </c>
      <c r="M17" s="1" t="s">
        <v>41</v>
      </c>
      <c r="N17" s="2">
        <v>3.1099999999999999E-2</v>
      </c>
      <c r="O17" s="2">
        <v>2.12E-2</v>
      </c>
      <c r="P17" s="2">
        <f>AVERAGE(N17:N20)</f>
        <v>3.4099999999999998E-2</v>
      </c>
      <c r="Q17" s="2">
        <v>-1.4672456210075022</v>
      </c>
      <c r="R17" s="2">
        <f>STDEV($N$17:$N$20)</f>
        <v>3.3655113529249417E-3</v>
      </c>
      <c r="S17" s="2">
        <f>AVERAGE(O17:O20)</f>
        <v>1.95E-2</v>
      </c>
      <c r="T17" s="2">
        <v>-1.7099653886374819</v>
      </c>
      <c r="U17" s="2">
        <f>STDEV($O$17:$O$20)</f>
        <v>5.4814839839834083E-3</v>
      </c>
      <c r="V17" s="2"/>
    </row>
    <row r="18" spans="1:22" x14ac:dyDescent="0.45">
      <c r="A18" s="1">
        <v>3</v>
      </c>
      <c r="B18" s="1" t="s">
        <v>17</v>
      </c>
      <c r="C18" s="1">
        <v>17</v>
      </c>
      <c r="D18" s="1" t="s">
        <v>40</v>
      </c>
      <c r="E18" s="1" t="s">
        <v>19</v>
      </c>
      <c r="F18" s="1" t="s">
        <v>35</v>
      </c>
      <c r="G18" s="1" t="s">
        <v>20</v>
      </c>
      <c r="H18" s="1">
        <v>2</v>
      </c>
      <c r="I18" s="1">
        <v>2</v>
      </c>
      <c r="J18" s="1">
        <v>250</v>
      </c>
      <c r="K18" s="1">
        <v>270</v>
      </c>
      <c r="L18" s="1" t="s">
        <v>36</v>
      </c>
      <c r="M18" s="1" t="s">
        <v>42</v>
      </c>
      <c r="N18" s="2">
        <v>3.6600000000000001E-2</v>
      </c>
      <c r="O18" s="2">
        <v>2.6499999999999999E-2</v>
      </c>
      <c r="P18" s="2">
        <v>3.4099999999999998E-2</v>
      </c>
      <c r="Q18" s="2">
        <v>-1.4672456210075022</v>
      </c>
      <c r="R18" s="2">
        <f t="shared" ref="R18:R20" si="5">STDEV($N$17:$N$20)</f>
        <v>3.3655113529249417E-3</v>
      </c>
      <c r="S18" s="2">
        <v>1.95E-2</v>
      </c>
      <c r="T18" s="2">
        <v>-1.7099653886374819</v>
      </c>
      <c r="U18" s="2">
        <f t="shared" ref="U18:U20" si="6">STDEV($O$17:$O$20)</f>
        <v>5.4814839839834083E-3</v>
      </c>
      <c r="V18" s="2"/>
    </row>
    <row r="19" spans="1:22" x14ac:dyDescent="0.45">
      <c r="A19" s="1">
        <v>3</v>
      </c>
      <c r="B19" s="1" t="s">
        <v>17</v>
      </c>
      <c r="C19" s="1">
        <v>17</v>
      </c>
      <c r="D19" s="1" t="s">
        <v>40</v>
      </c>
      <c r="E19" s="1" t="s">
        <v>19</v>
      </c>
      <c r="F19" s="1" t="s">
        <v>35</v>
      </c>
      <c r="G19" s="1" t="s">
        <v>20</v>
      </c>
      <c r="H19" s="1">
        <v>3</v>
      </c>
      <c r="I19" s="1">
        <v>1</v>
      </c>
      <c r="J19" s="1">
        <v>100</v>
      </c>
      <c r="K19" s="1">
        <v>155</v>
      </c>
      <c r="L19" s="1" t="s">
        <v>36</v>
      </c>
      <c r="M19" s="1" t="s">
        <v>43</v>
      </c>
      <c r="N19" s="2">
        <v>3.7400000000000003E-2</v>
      </c>
      <c r="O19" s="2">
        <v>1.5599999999999999E-2</v>
      </c>
      <c r="P19" s="2">
        <v>3.4099999999999998E-2</v>
      </c>
      <c r="Q19" s="2">
        <v>-1.4672456210075022</v>
      </c>
      <c r="R19" s="2">
        <f t="shared" si="5"/>
        <v>3.3655113529249417E-3</v>
      </c>
      <c r="S19" s="2">
        <v>1.95E-2</v>
      </c>
      <c r="T19" s="2">
        <v>-1.7099653886374819</v>
      </c>
      <c r="U19" s="2">
        <f t="shared" si="6"/>
        <v>5.4814839839834083E-3</v>
      </c>
      <c r="V19" s="2"/>
    </row>
    <row r="20" spans="1:22" x14ac:dyDescent="0.45">
      <c r="A20" s="1">
        <v>3</v>
      </c>
      <c r="B20" s="1" t="s">
        <v>17</v>
      </c>
      <c r="C20" s="1">
        <v>17</v>
      </c>
      <c r="D20" s="1" t="s">
        <v>40</v>
      </c>
      <c r="E20" s="1" t="s">
        <v>19</v>
      </c>
      <c r="F20" s="1" t="s">
        <v>35</v>
      </c>
      <c r="G20" s="1" t="s">
        <v>20</v>
      </c>
      <c r="H20" s="1">
        <v>4</v>
      </c>
      <c r="I20" s="1">
        <v>1</v>
      </c>
      <c r="J20" s="1">
        <v>85</v>
      </c>
      <c r="K20" s="1">
        <v>155</v>
      </c>
      <c r="L20" s="1" t="s">
        <v>36</v>
      </c>
      <c r="M20" s="1" t="s">
        <v>44</v>
      </c>
      <c r="N20" s="2">
        <v>3.1300000000000001E-2</v>
      </c>
      <c r="O20" s="2">
        <v>1.47E-2</v>
      </c>
      <c r="P20" s="2">
        <v>3.4099999999999998E-2</v>
      </c>
      <c r="Q20" s="2">
        <v>-1.4672456210075022</v>
      </c>
      <c r="R20" s="2">
        <f t="shared" si="5"/>
        <v>3.3655113529249417E-3</v>
      </c>
      <c r="S20" s="2">
        <v>1.95E-2</v>
      </c>
      <c r="T20" s="2">
        <v>-1.7099653886374819</v>
      </c>
      <c r="U20" s="2">
        <f t="shared" si="6"/>
        <v>5.4814839839834083E-3</v>
      </c>
      <c r="V20" s="2"/>
    </row>
    <row r="21" spans="1:22" x14ac:dyDescent="0.45">
      <c r="A21" s="1">
        <v>3</v>
      </c>
      <c r="B21" s="1" t="s">
        <v>17</v>
      </c>
      <c r="C21" s="1">
        <v>17</v>
      </c>
      <c r="D21" s="1" t="s">
        <v>40</v>
      </c>
      <c r="E21" s="1" t="s">
        <v>29</v>
      </c>
      <c r="F21" s="1" t="s">
        <v>35</v>
      </c>
      <c r="G21" s="1" t="s">
        <v>20</v>
      </c>
      <c r="H21" s="1">
        <v>1</v>
      </c>
      <c r="I21" s="1">
        <v>2</v>
      </c>
      <c r="J21" s="1">
        <v>250</v>
      </c>
      <c r="K21" s="1">
        <v>270</v>
      </c>
      <c r="L21" s="1" t="s">
        <v>36</v>
      </c>
      <c r="M21" s="1" t="s">
        <v>43</v>
      </c>
      <c r="N21" s="2">
        <v>3.1800000000000002E-2</v>
      </c>
      <c r="O21" s="2">
        <v>1.9199999999999998E-2</v>
      </c>
      <c r="P21" s="2">
        <f>AVERAGE(N21:N24)</f>
        <v>3.4624999999999996E-2</v>
      </c>
      <c r="Q21" s="2">
        <v>-1.4606102179274951</v>
      </c>
      <c r="R21" s="2">
        <f>STDEV($N$21:$N$24)</f>
        <v>3.7277115410575055E-3</v>
      </c>
      <c r="S21" s="2">
        <f>AVERAGE(O21:O24)</f>
        <v>1.8749999999999999E-2</v>
      </c>
      <c r="T21" s="2">
        <v>-1.7269987279362624</v>
      </c>
      <c r="U21" s="2">
        <f>STDEV($O$21:$O$24)</f>
        <v>4.4245527080900085E-3</v>
      </c>
      <c r="V21" s="2"/>
    </row>
    <row r="22" spans="1:22" x14ac:dyDescent="0.45">
      <c r="A22" s="1">
        <v>3</v>
      </c>
      <c r="B22" s="1" t="s">
        <v>17</v>
      </c>
      <c r="C22" s="1">
        <v>17</v>
      </c>
      <c r="D22" s="1" t="s">
        <v>40</v>
      </c>
      <c r="E22" s="1" t="s">
        <v>29</v>
      </c>
      <c r="F22" s="1" t="s">
        <v>35</v>
      </c>
      <c r="G22" s="1" t="s">
        <v>20</v>
      </c>
      <c r="H22" s="1">
        <v>2</v>
      </c>
      <c r="I22" s="1">
        <v>2</v>
      </c>
      <c r="J22" s="1">
        <v>265</v>
      </c>
      <c r="K22" s="1">
        <v>280</v>
      </c>
      <c r="L22" s="1" t="s">
        <v>36</v>
      </c>
      <c r="M22" s="1" t="s">
        <v>45</v>
      </c>
      <c r="N22" s="2">
        <v>3.4599999999999999E-2</v>
      </c>
      <c r="O22" s="2">
        <v>1.67E-2</v>
      </c>
      <c r="P22" s="2">
        <v>3.4625000000000003E-2</v>
      </c>
      <c r="Q22" s="2">
        <v>-1.4606102179274949</v>
      </c>
      <c r="R22" s="2">
        <f t="shared" ref="R22:R24" si="7">STDEV($N$21:$N$24)</f>
        <v>3.7277115410575055E-3</v>
      </c>
      <c r="S22" s="2">
        <v>1.8749999999999999E-2</v>
      </c>
      <c r="T22" s="2">
        <v>-1.7269987279362624</v>
      </c>
      <c r="U22" s="2">
        <f t="shared" ref="U22:U24" si="8">STDEV($O$21:$O$24)</f>
        <v>4.4245527080900085E-3</v>
      </c>
      <c r="V22" s="2"/>
    </row>
    <row r="23" spans="1:22" x14ac:dyDescent="0.45">
      <c r="A23" s="1">
        <v>3</v>
      </c>
      <c r="B23" s="1" t="s">
        <v>17</v>
      </c>
      <c r="C23" s="1">
        <v>17</v>
      </c>
      <c r="D23" s="1" t="s">
        <v>40</v>
      </c>
      <c r="E23" s="1" t="s">
        <v>29</v>
      </c>
      <c r="F23" s="1" t="s">
        <v>35</v>
      </c>
      <c r="G23" s="1" t="s">
        <v>20</v>
      </c>
      <c r="H23" s="1">
        <v>3</v>
      </c>
      <c r="I23" s="1">
        <v>2</v>
      </c>
      <c r="J23" s="1">
        <v>245</v>
      </c>
      <c r="K23" s="1">
        <v>265</v>
      </c>
      <c r="L23" s="1" t="s">
        <v>36</v>
      </c>
      <c r="M23" s="1" t="s">
        <v>42</v>
      </c>
      <c r="N23" s="2">
        <v>3.2199999999999999E-2</v>
      </c>
      <c r="O23" s="2">
        <v>1.44E-2</v>
      </c>
      <c r="P23" s="2">
        <v>3.4625000000000003E-2</v>
      </c>
      <c r="Q23" s="2">
        <v>-1.4606102179274949</v>
      </c>
      <c r="R23" s="2">
        <f t="shared" si="7"/>
        <v>3.7277115410575055E-3</v>
      </c>
      <c r="S23" s="2">
        <v>1.8749999999999999E-2</v>
      </c>
      <c r="T23" s="2">
        <v>-1.7269987279362624</v>
      </c>
      <c r="U23" s="2">
        <f t="shared" si="8"/>
        <v>4.4245527080900085E-3</v>
      </c>
      <c r="V23" s="2"/>
    </row>
    <row r="24" spans="1:22" x14ac:dyDescent="0.45">
      <c r="A24" s="1">
        <v>3</v>
      </c>
      <c r="B24" s="1" t="s">
        <v>17</v>
      </c>
      <c r="C24" s="1">
        <v>17</v>
      </c>
      <c r="D24" s="1" t="s">
        <v>40</v>
      </c>
      <c r="E24" s="1" t="s">
        <v>29</v>
      </c>
      <c r="F24" s="1" t="s">
        <v>35</v>
      </c>
      <c r="G24" s="1" t="s">
        <v>20</v>
      </c>
      <c r="H24" s="1">
        <v>4</v>
      </c>
      <c r="I24" s="1">
        <v>1</v>
      </c>
      <c r="J24" s="1">
        <v>90</v>
      </c>
      <c r="K24" s="1">
        <v>140</v>
      </c>
      <c r="L24" s="1" t="s">
        <v>36</v>
      </c>
      <c r="M24" s="1" t="s">
        <v>42</v>
      </c>
      <c r="N24" s="2">
        <v>3.9899999999999998E-2</v>
      </c>
      <c r="O24" s="2">
        <v>2.47E-2</v>
      </c>
      <c r="P24" s="2">
        <v>3.4625000000000003E-2</v>
      </c>
      <c r="Q24" s="2">
        <v>-1.4606102179274949</v>
      </c>
      <c r="R24" s="2">
        <f t="shared" si="7"/>
        <v>3.7277115410575055E-3</v>
      </c>
      <c r="S24" s="2">
        <v>1.8749999999999999E-2</v>
      </c>
      <c r="T24" s="2">
        <v>-1.7269987279362624</v>
      </c>
      <c r="U24" s="2">
        <f t="shared" si="8"/>
        <v>4.4245527080900085E-3</v>
      </c>
      <c r="V24" s="2"/>
    </row>
    <row r="25" spans="1:22" x14ac:dyDescent="0.45">
      <c r="A25" s="1">
        <v>4</v>
      </c>
      <c r="B25" s="1" t="s">
        <v>17</v>
      </c>
      <c r="C25" s="1">
        <v>5</v>
      </c>
      <c r="D25" s="1" t="s">
        <v>40</v>
      </c>
      <c r="E25" s="1" t="s">
        <v>19</v>
      </c>
      <c r="F25" s="1" t="s">
        <v>20</v>
      </c>
      <c r="G25" s="1" t="s">
        <v>20</v>
      </c>
      <c r="H25" s="1">
        <v>1</v>
      </c>
      <c r="I25" s="1">
        <v>1</v>
      </c>
      <c r="J25" s="1">
        <v>185</v>
      </c>
      <c r="K25" s="1">
        <v>215</v>
      </c>
      <c r="L25" s="1" t="s">
        <v>36</v>
      </c>
      <c r="M25" s="1" t="s">
        <v>46</v>
      </c>
      <c r="N25" s="2">
        <v>5.5199999999999999E-2</v>
      </c>
      <c r="O25" s="2">
        <v>2.58E-2</v>
      </c>
      <c r="P25" s="2">
        <f>AVERAGE(N25:N28)</f>
        <v>6.5049999999999997E-2</v>
      </c>
      <c r="Q25" s="2">
        <v>-1.1867526991023949</v>
      </c>
      <c r="R25" s="2">
        <f>STDEV($N$25:$N$28)</f>
        <v>1.80961321834253E-2</v>
      </c>
      <c r="S25" s="2">
        <f>AVERAGE(O25:O28)</f>
        <v>4.7824999999999999E-2</v>
      </c>
      <c r="T25" s="2">
        <v>-1.3203450213006664</v>
      </c>
      <c r="U25" s="2">
        <f>STDEV($O$25:$O$28)</f>
        <v>2.484919515799254E-2</v>
      </c>
      <c r="V25" s="2"/>
    </row>
    <row r="26" spans="1:22" x14ac:dyDescent="0.45">
      <c r="A26" s="1">
        <v>4</v>
      </c>
      <c r="B26" s="1" t="s">
        <v>17</v>
      </c>
      <c r="C26" s="1">
        <v>5</v>
      </c>
      <c r="D26" s="1" t="s">
        <v>40</v>
      </c>
      <c r="E26" s="1" t="s">
        <v>19</v>
      </c>
      <c r="F26" s="1" t="s">
        <v>20</v>
      </c>
      <c r="G26" s="1" t="s">
        <v>20</v>
      </c>
      <c r="H26" s="1">
        <v>2</v>
      </c>
      <c r="I26" s="1">
        <v>1</v>
      </c>
      <c r="J26" s="1">
        <v>130</v>
      </c>
      <c r="K26" s="1">
        <v>170</v>
      </c>
      <c r="L26" s="1" t="s">
        <v>36</v>
      </c>
      <c r="M26" s="1" t="s">
        <v>47</v>
      </c>
      <c r="N26" s="2">
        <v>4.53E-2</v>
      </c>
      <c r="O26" s="2">
        <v>2.9000000000000001E-2</v>
      </c>
      <c r="P26" s="2">
        <v>6.5049999999999997E-2</v>
      </c>
      <c r="Q26" s="2">
        <v>-1.1867526991023949</v>
      </c>
      <c r="R26" s="2">
        <f t="shared" ref="R26:R28" si="9">STDEV($N$25:$N$28)</f>
        <v>1.80961321834253E-2</v>
      </c>
      <c r="S26" s="2">
        <v>4.7824999999999999E-2</v>
      </c>
      <c r="T26" s="2">
        <v>-1.3203450213006664</v>
      </c>
      <c r="U26" s="2">
        <f t="shared" ref="U26:U28" si="10">STDEV($O$25:$O$28)</f>
        <v>2.484919515799254E-2</v>
      </c>
      <c r="V26" s="2"/>
    </row>
    <row r="27" spans="1:22" x14ac:dyDescent="0.45">
      <c r="A27" s="1">
        <v>4</v>
      </c>
      <c r="B27" s="1" t="s">
        <v>17</v>
      </c>
      <c r="C27" s="1">
        <v>5</v>
      </c>
      <c r="D27" s="1" t="s">
        <v>40</v>
      </c>
      <c r="E27" s="1" t="s">
        <v>19</v>
      </c>
      <c r="F27" s="1" t="s">
        <v>20</v>
      </c>
      <c r="G27" s="1" t="s">
        <v>20</v>
      </c>
      <c r="H27" s="1">
        <v>3</v>
      </c>
      <c r="I27" s="1">
        <v>1</v>
      </c>
      <c r="J27" s="1">
        <v>120</v>
      </c>
      <c r="K27" s="1">
        <v>195</v>
      </c>
      <c r="L27" s="1" t="s">
        <v>36</v>
      </c>
      <c r="M27" s="1" t="s">
        <v>48</v>
      </c>
      <c r="N27" s="2">
        <v>8.5199999999999998E-2</v>
      </c>
      <c r="O27" s="2">
        <v>7.7700000000000005E-2</v>
      </c>
      <c r="P27" s="2">
        <v>6.5049999999999997E-2</v>
      </c>
      <c r="Q27" s="2">
        <v>-1.1867526991023949</v>
      </c>
      <c r="R27" s="2">
        <f t="shared" si="9"/>
        <v>1.80961321834253E-2</v>
      </c>
      <c r="S27" s="2">
        <v>4.7824999999999999E-2</v>
      </c>
      <c r="T27" s="2">
        <v>-1.3203450213006664</v>
      </c>
      <c r="U27" s="2">
        <f t="shared" si="10"/>
        <v>2.484919515799254E-2</v>
      </c>
      <c r="V27" s="2"/>
    </row>
    <row r="28" spans="1:22" x14ac:dyDescent="0.45">
      <c r="A28" s="1">
        <v>4</v>
      </c>
      <c r="B28" s="1" t="s">
        <v>17</v>
      </c>
      <c r="C28" s="1">
        <v>5</v>
      </c>
      <c r="D28" s="1" t="s">
        <v>40</v>
      </c>
      <c r="E28" s="1" t="s">
        <v>19</v>
      </c>
      <c r="F28" s="1" t="s">
        <v>20</v>
      </c>
      <c r="G28" s="1" t="s">
        <v>20</v>
      </c>
      <c r="H28" s="1">
        <v>4</v>
      </c>
      <c r="I28" s="1">
        <v>1</v>
      </c>
      <c r="J28" s="1">
        <v>130</v>
      </c>
      <c r="K28" s="1">
        <v>165</v>
      </c>
      <c r="L28" s="1" t="s">
        <v>36</v>
      </c>
      <c r="M28" s="1" t="s">
        <v>43</v>
      </c>
      <c r="N28" s="2">
        <v>7.4499999999999997E-2</v>
      </c>
      <c r="O28" s="2">
        <v>5.8799999999999998E-2</v>
      </c>
      <c r="P28" s="2">
        <v>6.5049999999999997E-2</v>
      </c>
      <c r="Q28" s="2">
        <v>-1.1867526991023949</v>
      </c>
      <c r="R28" s="2">
        <f t="shared" si="9"/>
        <v>1.80961321834253E-2</v>
      </c>
      <c r="S28" s="2">
        <v>4.7824999999999999E-2</v>
      </c>
      <c r="T28" s="2">
        <v>-1.3203450213006664</v>
      </c>
      <c r="U28" s="2">
        <f t="shared" si="10"/>
        <v>2.484919515799254E-2</v>
      </c>
      <c r="V28" s="2"/>
    </row>
    <row r="29" spans="1:22" x14ac:dyDescent="0.45">
      <c r="A29" s="1">
        <v>4</v>
      </c>
      <c r="B29" s="1" t="s">
        <v>17</v>
      </c>
      <c r="C29" s="1">
        <v>5</v>
      </c>
      <c r="D29" s="1" t="s">
        <v>40</v>
      </c>
      <c r="E29" s="1" t="s">
        <v>29</v>
      </c>
      <c r="F29" s="1" t="s">
        <v>20</v>
      </c>
      <c r="G29" s="1" t="s">
        <v>20</v>
      </c>
      <c r="H29" s="1">
        <v>1</v>
      </c>
      <c r="I29" s="1">
        <v>1</v>
      </c>
      <c r="J29" s="1">
        <v>285</v>
      </c>
      <c r="K29" s="1">
        <v>305</v>
      </c>
      <c r="L29" s="1" t="s">
        <v>36</v>
      </c>
      <c r="M29" s="1" t="s">
        <v>49</v>
      </c>
      <c r="N29" s="1">
        <v>6.5199999999999994E-2</v>
      </c>
      <c r="O29" s="1">
        <v>4.8000000000000001E-2</v>
      </c>
      <c r="P29" s="1">
        <f>AVERAGE(N29:N32)</f>
        <v>5.3400000000000003E-2</v>
      </c>
      <c r="Q29" s="1">
        <v>-1.2724587429714436</v>
      </c>
      <c r="R29" s="1">
        <f>STDEV($N$29:$N$32)</f>
        <v>8.6228378932537621E-3</v>
      </c>
      <c r="S29" s="1">
        <f>AVERAGE(O29:O32)</f>
        <v>3.6499999999999998E-2</v>
      </c>
      <c r="T29" s="1">
        <v>-1.4377071355435254</v>
      </c>
      <c r="U29" s="1">
        <f>STDEV($O$29:$O$32)</f>
        <v>8.0029161351764019E-3</v>
      </c>
      <c r="V29" s="3"/>
    </row>
    <row r="30" spans="1:22" x14ac:dyDescent="0.45">
      <c r="A30" s="1">
        <v>4</v>
      </c>
      <c r="B30" s="1" t="s">
        <v>17</v>
      </c>
      <c r="C30" s="1">
        <v>5</v>
      </c>
      <c r="D30" s="1" t="s">
        <v>40</v>
      </c>
      <c r="E30" s="1" t="s">
        <v>29</v>
      </c>
      <c r="F30" s="1" t="s">
        <v>20</v>
      </c>
      <c r="G30" s="1" t="s">
        <v>20</v>
      </c>
      <c r="H30" s="1">
        <v>2</v>
      </c>
      <c r="I30" s="1">
        <v>1</v>
      </c>
      <c r="J30" s="1">
        <v>80</v>
      </c>
      <c r="K30" s="1">
        <v>156</v>
      </c>
      <c r="L30" s="7" t="s">
        <v>82</v>
      </c>
      <c r="M30" s="1" t="s">
        <v>50</v>
      </c>
      <c r="N30" s="1">
        <v>5.3499999999999999E-2</v>
      </c>
      <c r="O30" s="1">
        <v>3.5900000000000001E-2</v>
      </c>
      <c r="P30" s="1">
        <v>5.5050000000000002E-2</v>
      </c>
      <c r="Q30" s="1">
        <v>-1.2592426766922293</v>
      </c>
      <c r="R30" s="1">
        <f t="shared" ref="R30:R32" si="11">STDEV($N$29:$N$32)</f>
        <v>8.6228378932537621E-3</v>
      </c>
      <c r="S30" s="1">
        <v>3.7100000000000001E-2</v>
      </c>
      <c r="T30" s="1">
        <v>-1.4306260903849541</v>
      </c>
      <c r="U30" s="1">
        <f t="shared" ref="U30:U32" si="12">STDEV($O$29:$O$32)</f>
        <v>8.0029161351764019E-3</v>
      </c>
      <c r="V30" s="3"/>
    </row>
    <row r="31" spans="1:22" x14ac:dyDescent="0.45">
      <c r="A31" s="1">
        <v>4</v>
      </c>
      <c r="B31" s="1" t="s">
        <v>17</v>
      </c>
      <c r="C31" s="1">
        <v>5</v>
      </c>
      <c r="D31" s="1" t="s">
        <v>40</v>
      </c>
      <c r="E31" s="1" t="s">
        <v>29</v>
      </c>
      <c r="F31" s="1" t="s">
        <v>20</v>
      </c>
      <c r="G31" s="1" t="s">
        <v>20</v>
      </c>
      <c r="H31" s="1">
        <v>3</v>
      </c>
      <c r="I31" s="1">
        <v>2</v>
      </c>
      <c r="J31" s="1">
        <v>400</v>
      </c>
      <c r="K31" s="1">
        <v>417</v>
      </c>
      <c r="L31" s="1" t="s">
        <v>25</v>
      </c>
      <c r="M31" s="2" t="s">
        <v>51</v>
      </c>
      <c r="N31" s="2">
        <v>4.4900000000000002E-2</v>
      </c>
      <c r="O31" s="2">
        <v>3.1300000000000001E-2</v>
      </c>
      <c r="P31" s="2">
        <v>5.5050000000000002E-2</v>
      </c>
      <c r="Q31" s="2">
        <v>-1.2592426766922293</v>
      </c>
      <c r="R31" s="2">
        <f t="shared" si="11"/>
        <v>8.6228378932537621E-3</v>
      </c>
      <c r="S31" s="2">
        <v>3.7100000000000001E-2</v>
      </c>
      <c r="T31" s="2">
        <v>-1.4306260903849541</v>
      </c>
      <c r="U31" s="2">
        <f t="shared" si="12"/>
        <v>8.0029161351764019E-3</v>
      </c>
    </row>
    <row r="32" spans="1:22" x14ac:dyDescent="0.45">
      <c r="A32" s="1">
        <v>4</v>
      </c>
      <c r="B32" s="1" t="s">
        <v>17</v>
      </c>
      <c r="C32" s="1">
        <v>5</v>
      </c>
      <c r="D32" s="1" t="s">
        <v>40</v>
      </c>
      <c r="E32" s="1" t="s">
        <v>29</v>
      </c>
      <c r="F32" s="1" t="s">
        <v>20</v>
      </c>
      <c r="G32" s="1" t="s">
        <v>20</v>
      </c>
      <c r="H32" s="1">
        <v>4</v>
      </c>
      <c r="I32" s="1">
        <v>1</v>
      </c>
      <c r="J32" s="1">
        <v>145</v>
      </c>
      <c r="K32" s="1">
        <v>175</v>
      </c>
      <c r="L32" s="1" t="s">
        <v>36</v>
      </c>
      <c r="M32" s="2" t="s">
        <v>51</v>
      </c>
      <c r="N32" s="2">
        <v>0.05</v>
      </c>
      <c r="O32" s="2">
        <v>3.0800000000000001E-2</v>
      </c>
      <c r="P32" s="2">
        <v>5.5050000000000002E-2</v>
      </c>
      <c r="Q32" s="2">
        <v>-1.2592426766922293</v>
      </c>
      <c r="R32" s="2">
        <f t="shared" si="11"/>
        <v>8.6228378932537621E-3</v>
      </c>
      <c r="S32" s="2">
        <v>3.7100000000000001E-2</v>
      </c>
      <c r="T32" s="2">
        <v>-1.4306260903849541</v>
      </c>
      <c r="U32" s="2">
        <f t="shared" si="12"/>
        <v>8.0029161351764019E-3</v>
      </c>
    </row>
    <row r="33" spans="1:22" x14ac:dyDescent="0.45">
      <c r="A33" s="1">
        <v>5</v>
      </c>
      <c r="B33" s="1" t="s">
        <v>38</v>
      </c>
      <c r="C33" s="1">
        <v>22</v>
      </c>
      <c r="D33" s="1" t="s">
        <v>40</v>
      </c>
      <c r="E33" s="1" t="s">
        <v>19</v>
      </c>
      <c r="F33" s="1" t="s">
        <v>20</v>
      </c>
      <c r="G33" s="1" t="s">
        <v>20</v>
      </c>
      <c r="H33" s="1">
        <v>1</v>
      </c>
      <c r="I33" s="1">
        <v>2</v>
      </c>
      <c r="J33" s="1">
        <v>365</v>
      </c>
      <c r="K33" s="1">
        <v>393</v>
      </c>
      <c r="L33" s="1" t="s">
        <v>52</v>
      </c>
      <c r="M33" s="2" t="s">
        <v>53</v>
      </c>
      <c r="N33" s="2">
        <v>5.1400000000000001E-2</v>
      </c>
      <c r="O33" s="2">
        <v>2.4199999999999999E-2</v>
      </c>
      <c r="P33" s="2">
        <f>AVERAGE(N$33:N$36)</f>
        <v>4.5775000000000003E-2</v>
      </c>
      <c r="Q33" s="2">
        <v>-1.339371647026266</v>
      </c>
      <c r="R33" s="2">
        <f>STDEV(N$33:N$36)</f>
        <v>4.7031080149194965E-2</v>
      </c>
      <c r="S33" s="2">
        <f>AVERAGE(O$33:O$36)</f>
        <v>1.7125000000000001E-2</v>
      </c>
      <c r="T33" s="2">
        <v>-1.7663694198355369</v>
      </c>
      <c r="U33" s="2">
        <f>STDEV(O$33:O$36)</f>
        <v>1.7774021304514442E-2</v>
      </c>
    </row>
    <row r="34" spans="1:22" x14ac:dyDescent="0.45">
      <c r="A34" s="1">
        <v>5</v>
      </c>
      <c r="B34" s="1" t="s">
        <v>38</v>
      </c>
      <c r="C34" s="1">
        <v>22</v>
      </c>
      <c r="D34" s="1" t="s">
        <v>40</v>
      </c>
      <c r="E34" s="1" t="s">
        <v>19</v>
      </c>
      <c r="F34" s="1" t="s">
        <v>20</v>
      </c>
      <c r="G34" s="1" t="s">
        <v>20</v>
      </c>
      <c r="H34" s="1">
        <v>2</v>
      </c>
      <c r="I34" s="1">
        <v>1</v>
      </c>
      <c r="J34" s="1">
        <v>70</v>
      </c>
      <c r="K34" s="1">
        <v>140</v>
      </c>
      <c r="L34" s="1" t="s">
        <v>52</v>
      </c>
      <c r="M34" s="2" t="s">
        <v>54</v>
      </c>
      <c r="N34" s="2">
        <v>0.11020000000000001</v>
      </c>
      <c r="O34" s="2">
        <v>3.9E-2</v>
      </c>
      <c r="P34" s="2">
        <f t="shared" ref="P34:P36" si="13">AVERAGE(N$33:N$36)</f>
        <v>4.5775000000000003E-2</v>
      </c>
      <c r="Q34" s="2">
        <v>-1.339371647026266</v>
      </c>
      <c r="R34" s="2">
        <f t="shared" ref="R34:R36" si="14">STDEV(N$33:N$36)</f>
        <v>4.7031080149194965E-2</v>
      </c>
      <c r="S34" s="2">
        <f t="shared" ref="S34:S36" si="15">AVERAGE(O$33:O$36)</f>
        <v>1.7125000000000001E-2</v>
      </c>
      <c r="T34" s="2">
        <v>-1.7663694198355369</v>
      </c>
      <c r="U34" s="2">
        <f t="shared" ref="U34:U35" si="16">STDEV(O$33:O$36)</f>
        <v>1.7774021304514442E-2</v>
      </c>
    </row>
    <row r="35" spans="1:22" x14ac:dyDescent="0.45">
      <c r="A35" s="1">
        <v>5</v>
      </c>
      <c r="B35" s="1" t="s">
        <v>38</v>
      </c>
      <c r="C35" s="1">
        <v>22</v>
      </c>
      <c r="D35" s="1" t="s">
        <v>40</v>
      </c>
      <c r="E35" s="1" t="s">
        <v>19</v>
      </c>
      <c r="F35" s="1" t="s">
        <v>20</v>
      </c>
      <c r="G35" s="1" t="s">
        <v>20</v>
      </c>
      <c r="H35" s="1">
        <v>3</v>
      </c>
      <c r="I35" s="1">
        <v>1</v>
      </c>
      <c r="J35" s="1">
        <v>105</v>
      </c>
      <c r="K35" s="1">
        <v>140</v>
      </c>
      <c r="L35" s="1" t="s">
        <v>36</v>
      </c>
      <c r="M35" s="2" t="s">
        <v>55</v>
      </c>
      <c r="N35" s="2">
        <v>1.06E-2</v>
      </c>
      <c r="O35" s="2">
        <v>2.8999999999999998E-3</v>
      </c>
      <c r="P35" s="2">
        <f t="shared" si="13"/>
        <v>4.5775000000000003E-2</v>
      </c>
      <c r="Q35" s="2">
        <v>-1.339371647026266</v>
      </c>
      <c r="R35" s="2">
        <f t="shared" si="14"/>
        <v>4.7031080149194965E-2</v>
      </c>
      <c r="S35" s="2">
        <f t="shared" si="15"/>
        <v>1.7125000000000001E-2</v>
      </c>
      <c r="T35" s="2">
        <v>-1.7663694198355369</v>
      </c>
      <c r="U35" s="2">
        <f t="shared" si="16"/>
        <v>1.7774021304514442E-2</v>
      </c>
    </row>
    <row r="36" spans="1:22" x14ac:dyDescent="0.45">
      <c r="A36" s="1">
        <v>5</v>
      </c>
      <c r="B36" s="1" t="s">
        <v>38</v>
      </c>
      <c r="C36" s="1">
        <v>22</v>
      </c>
      <c r="D36" s="1" t="s">
        <v>40</v>
      </c>
      <c r="E36" s="1" t="s">
        <v>19</v>
      </c>
      <c r="F36" s="1" t="s">
        <v>20</v>
      </c>
      <c r="G36" s="1" t="s">
        <v>20</v>
      </c>
      <c r="H36" s="1">
        <v>4</v>
      </c>
      <c r="I36" s="1">
        <v>1</v>
      </c>
      <c r="J36" s="1">
        <v>85</v>
      </c>
      <c r="K36" s="1">
        <v>140</v>
      </c>
      <c r="L36" s="1" t="s">
        <v>36</v>
      </c>
      <c r="M36" s="1" t="s">
        <v>56</v>
      </c>
      <c r="N36" s="1">
        <v>1.09E-2</v>
      </c>
      <c r="O36" s="1">
        <v>2.3999999999999998E-3</v>
      </c>
      <c r="P36" s="1">
        <f t="shared" si="13"/>
        <v>4.5775000000000003E-2</v>
      </c>
      <c r="Q36" s="1">
        <v>-1.339371647026266</v>
      </c>
      <c r="R36" s="1">
        <f t="shared" si="14"/>
        <v>4.7031080149194965E-2</v>
      </c>
      <c r="S36" s="1">
        <f t="shared" si="15"/>
        <v>1.7125000000000001E-2</v>
      </c>
      <c r="T36" s="1">
        <v>-1.7663694198355369</v>
      </c>
      <c r="U36" s="1">
        <f>STDEV(O$33:O$36)</f>
        <v>1.7774021304514442E-2</v>
      </c>
      <c r="V36" s="3"/>
    </row>
    <row r="37" spans="1:22" x14ac:dyDescent="0.45">
      <c r="A37" s="1">
        <v>5</v>
      </c>
      <c r="B37" s="1" t="s">
        <v>38</v>
      </c>
      <c r="C37" s="1">
        <v>22</v>
      </c>
      <c r="D37" s="1" t="s">
        <v>40</v>
      </c>
      <c r="E37" s="1" t="s">
        <v>29</v>
      </c>
      <c r="F37" s="1" t="s">
        <v>20</v>
      </c>
      <c r="G37" s="1" t="s">
        <v>20</v>
      </c>
      <c r="H37" s="1">
        <v>1</v>
      </c>
      <c r="I37" s="1">
        <v>1</v>
      </c>
      <c r="J37" s="1">
        <v>120</v>
      </c>
      <c r="K37" s="1">
        <v>176</v>
      </c>
      <c r="L37" s="11" t="s">
        <v>83</v>
      </c>
      <c r="M37" s="1" t="s">
        <v>57</v>
      </c>
      <c r="N37" s="1">
        <v>4.7E-2</v>
      </c>
      <c r="O37" s="1">
        <v>2.41E-2</v>
      </c>
      <c r="P37" s="1">
        <f>AVERAGE(N$37:N$39)</f>
        <v>4.6166666666666668E-2</v>
      </c>
      <c r="Q37" s="1">
        <v>-1.335671481319195</v>
      </c>
      <c r="R37" s="1">
        <f>STDEV(N$37:N$39)</f>
        <v>2.0862486269218557E-2</v>
      </c>
      <c r="S37" s="1">
        <f>AVERAGE(O$37:O$39)</f>
        <v>2.1699999999999997E-2</v>
      </c>
      <c r="T37" s="1">
        <v>-1.6635402661514707</v>
      </c>
      <c r="U37" s="1">
        <f>STDEV(O$37:O$39)</f>
        <v>1.0703737664946776E-2</v>
      </c>
      <c r="V37" s="3"/>
    </row>
    <row r="38" spans="1:22" x14ac:dyDescent="0.45">
      <c r="A38" s="1">
        <v>5</v>
      </c>
      <c r="B38" s="1" t="s">
        <v>38</v>
      </c>
      <c r="C38" s="1">
        <v>22</v>
      </c>
      <c r="D38" s="1" t="s">
        <v>40</v>
      </c>
      <c r="E38" s="1" t="s">
        <v>29</v>
      </c>
      <c r="F38" s="1" t="s">
        <v>20</v>
      </c>
      <c r="G38" s="1" t="s">
        <v>20</v>
      </c>
      <c r="H38" s="1">
        <v>2</v>
      </c>
      <c r="I38" s="1">
        <v>1</v>
      </c>
      <c r="J38" s="1">
        <v>110</v>
      </c>
      <c r="K38" s="1">
        <v>180</v>
      </c>
      <c r="L38" s="1" t="s">
        <v>52</v>
      </c>
      <c r="M38" s="1" t="s">
        <v>57</v>
      </c>
      <c r="N38" s="1">
        <v>2.4899999999999999E-2</v>
      </c>
      <c r="O38" s="1">
        <v>0.01</v>
      </c>
      <c r="P38" s="1">
        <f t="shared" ref="P38:P39" si="17">AVERAGE(N$37:N$39)</f>
        <v>4.6166666666666668E-2</v>
      </c>
      <c r="Q38" s="1">
        <v>-1.335671481319195</v>
      </c>
      <c r="R38" s="1">
        <f t="shared" ref="R38:R39" si="18">STDEV(N$37:N$39)</f>
        <v>2.0862486269218557E-2</v>
      </c>
      <c r="S38" s="1">
        <f t="shared" ref="S38:S39" si="19">AVERAGE(O$37:O$39)</f>
        <v>2.1699999999999997E-2</v>
      </c>
      <c r="T38" s="1">
        <v>-1.6635402661514707</v>
      </c>
      <c r="U38" s="1">
        <f t="shared" ref="U38:U39" si="20">STDEV(O$37:O$39)</f>
        <v>1.0703737664946776E-2</v>
      </c>
      <c r="V38" s="3"/>
    </row>
    <row r="39" spans="1:22" x14ac:dyDescent="0.45">
      <c r="A39" s="1">
        <v>5</v>
      </c>
      <c r="B39" s="1" t="s">
        <v>38</v>
      </c>
      <c r="C39" s="1">
        <v>22</v>
      </c>
      <c r="D39" s="1" t="s">
        <v>40</v>
      </c>
      <c r="E39" s="1" t="s">
        <v>29</v>
      </c>
      <c r="F39" s="1" t="s">
        <v>20</v>
      </c>
      <c r="G39" s="1" t="s">
        <v>20</v>
      </c>
      <c r="H39" s="1">
        <v>3</v>
      </c>
      <c r="I39" s="1">
        <v>1</v>
      </c>
      <c r="J39" s="1">
        <v>96</v>
      </c>
      <c r="K39" s="1">
        <v>145</v>
      </c>
      <c r="L39" s="1" t="s">
        <v>52</v>
      </c>
      <c r="M39" s="1" t="s">
        <v>57</v>
      </c>
      <c r="N39" s="1">
        <v>6.6600000000000006E-2</v>
      </c>
      <c r="O39" s="1">
        <v>3.1E-2</v>
      </c>
      <c r="P39" s="1">
        <f t="shared" si="17"/>
        <v>4.6166666666666668E-2</v>
      </c>
      <c r="Q39" s="1">
        <v>-1.335671481319195</v>
      </c>
      <c r="R39" s="1">
        <f t="shared" si="18"/>
        <v>2.0862486269218557E-2</v>
      </c>
      <c r="S39" s="1">
        <f t="shared" si="19"/>
        <v>2.1699999999999997E-2</v>
      </c>
      <c r="T39" s="1">
        <v>-1.6635402661514707</v>
      </c>
      <c r="U39" s="1">
        <f t="shared" si="20"/>
        <v>1.0703737664946776E-2</v>
      </c>
      <c r="V39" s="3"/>
    </row>
    <row r="40" spans="1:22" x14ac:dyDescent="0.45">
      <c r="A40" s="1">
        <v>6</v>
      </c>
      <c r="B40" s="1" t="s">
        <v>38</v>
      </c>
      <c r="C40" s="1">
        <v>6</v>
      </c>
      <c r="D40" s="1" t="s">
        <v>40</v>
      </c>
      <c r="E40" s="1" t="s">
        <v>19</v>
      </c>
      <c r="F40" s="1" t="s">
        <v>20</v>
      </c>
      <c r="G40" s="1" t="s">
        <v>20</v>
      </c>
      <c r="H40" s="1">
        <v>1</v>
      </c>
      <c r="I40" s="1">
        <v>1</v>
      </c>
      <c r="J40" s="1">
        <v>120</v>
      </c>
      <c r="K40" s="1">
        <v>155</v>
      </c>
      <c r="L40" s="1" t="s">
        <v>52</v>
      </c>
      <c r="M40" s="1" t="s">
        <v>58</v>
      </c>
      <c r="N40" s="1">
        <v>7.7799999999999994E-2</v>
      </c>
      <c r="O40" s="1">
        <v>4.3299999999999998E-2</v>
      </c>
      <c r="P40" s="1">
        <f>AVERAGE(N$40:N$43)</f>
        <v>5.7999999999999996E-2</v>
      </c>
      <c r="Q40" s="1">
        <v>-1.2365720064370627</v>
      </c>
      <c r="R40" s="1">
        <f>STDEV(N$40:N$43)</f>
        <v>1.4719601443879779E-2</v>
      </c>
      <c r="S40" s="1">
        <f>AVERAGE(O$40:O$43)</f>
        <v>3.0124999999999999E-2</v>
      </c>
      <c r="T40" s="1">
        <v>-1.5210729444170752</v>
      </c>
      <c r="U40" s="1">
        <f>STDEV(O$40:O$43)</f>
        <v>8.9175388981489814E-3</v>
      </c>
      <c r="V40" s="3"/>
    </row>
    <row r="41" spans="1:22" x14ac:dyDescent="0.45">
      <c r="A41" s="1">
        <v>6</v>
      </c>
      <c r="B41" s="1" t="s">
        <v>38</v>
      </c>
      <c r="C41" s="1">
        <v>6</v>
      </c>
      <c r="D41" s="1" t="s">
        <v>40</v>
      </c>
      <c r="E41" s="1" t="s">
        <v>19</v>
      </c>
      <c r="F41" s="1" t="s">
        <v>20</v>
      </c>
      <c r="G41" s="1" t="s">
        <v>20</v>
      </c>
      <c r="H41" s="1">
        <v>2</v>
      </c>
      <c r="I41" s="1">
        <v>1</v>
      </c>
      <c r="J41" s="1">
        <v>140</v>
      </c>
      <c r="K41" s="1">
        <v>219</v>
      </c>
      <c r="L41" s="1" t="s">
        <v>52</v>
      </c>
      <c r="M41" s="6" t="s">
        <v>59</v>
      </c>
      <c r="N41" s="1">
        <v>5.7599999999999998E-2</v>
      </c>
      <c r="O41" s="1">
        <v>2.7799999999999998E-2</v>
      </c>
      <c r="P41" s="1">
        <f t="shared" ref="P41:P43" si="21">AVERAGE(N$40:N$43)</f>
        <v>5.7999999999999996E-2</v>
      </c>
      <c r="Q41" s="1">
        <v>-1.2365720064370627</v>
      </c>
      <c r="R41" s="1">
        <f t="shared" ref="R41:R43" si="22">STDEV(N$40:N$43)</f>
        <v>1.4719601443879779E-2</v>
      </c>
      <c r="S41" s="1">
        <f t="shared" ref="S41:S43" si="23">AVERAGE(O$40:O$43)</f>
        <v>3.0124999999999999E-2</v>
      </c>
      <c r="T41" s="1">
        <v>-1.5210729444170752</v>
      </c>
      <c r="U41" s="1">
        <f t="shared" ref="U41:U43" si="24">STDEV(O$40:O$43)</f>
        <v>8.9175388981489814E-3</v>
      </c>
      <c r="V41" s="3"/>
    </row>
    <row r="42" spans="1:22" x14ac:dyDescent="0.45">
      <c r="A42" s="1">
        <v>6</v>
      </c>
      <c r="B42" s="1" t="s">
        <v>38</v>
      </c>
      <c r="C42" s="1">
        <v>6</v>
      </c>
      <c r="D42" s="1" t="s">
        <v>40</v>
      </c>
      <c r="E42" s="1" t="s">
        <v>19</v>
      </c>
      <c r="F42" s="1" t="s">
        <v>20</v>
      </c>
      <c r="G42" s="1" t="s">
        <v>20</v>
      </c>
      <c r="H42" s="1">
        <v>3</v>
      </c>
      <c r="I42" s="1">
        <v>1</v>
      </c>
      <c r="J42" s="1">
        <v>150</v>
      </c>
      <c r="K42" s="1">
        <v>178</v>
      </c>
      <c r="L42" s="1" t="s">
        <v>52</v>
      </c>
      <c r="M42" s="1" t="s">
        <v>59</v>
      </c>
      <c r="N42" s="1">
        <v>4.24E-2</v>
      </c>
      <c r="O42" s="1">
        <v>2.41E-2</v>
      </c>
      <c r="P42" s="1">
        <f t="shared" si="21"/>
        <v>5.7999999999999996E-2</v>
      </c>
      <c r="Q42" s="1">
        <v>-1.2365720064370627</v>
      </c>
      <c r="R42" s="1">
        <f t="shared" si="22"/>
        <v>1.4719601443879779E-2</v>
      </c>
      <c r="S42" s="1">
        <f t="shared" si="23"/>
        <v>3.0124999999999999E-2</v>
      </c>
      <c r="T42" s="1">
        <v>-1.5210729444170752</v>
      </c>
      <c r="U42" s="1">
        <f t="shared" si="24"/>
        <v>8.9175388981489814E-3</v>
      </c>
      <c r="V42" s="3"/>
    </row>
    <row r="43" spans="1:22" x14ac:dyDescent="0.45">
      <c r="A43" s="1">
        <v>6</v>
      </c>
      <c r="B43" s="1" t="s">
        <v>38</v>
      </c>
      <c r="C43" s="1">
        <v>6</v>
      </c>
      <c r="D43" s="1" t="s">
        <v>40</v>
      </c>
      <c r="E43" s="1" t="s">
        <v>19</v>
      </c>
      <c r="F43" s="1" t="s">
        <v>20</v>
      </c>
      <c r="G43" s="1" t="s">
        <v>20</v>
      </c>
      <c r="H43" s="1">
        <v>4</v>
      </c>
      <c r="I43" s="1">
        <v>1</v>
      </c>
      <c r="J43" s="1">
        <v>75</v>
      </c>
      <c r="K43" s="1">
        <v>99</v>
      </c>
      <c r="L43" s="1" t="s">
        <v>60</v>
      </c>
      <c r="M43" s="1" t="s">
        <v>61</v>
      </c>
      <c r="N43" s="1">
        <v>5.4199999999999998E-2</v>
      </c>
      <c r="O43" s="1">
        <v>2.53E-2</v>
      </c>
      <c r="P43" s="1">
        <f t="shared" si="21"/>
        <v>5.7999999999999996E-2</v>
      </c>
      <c r="Q43" s="1">
        <v>-1.2365720064370627</v>
      </c>
      <c r="R43" s="1">
        <f t="shared" si="22"/>
        <v>1.4719601443879779E-2</v>
      </c>
      <c r="S43" s="1">
        <f t="shared" si="23"/>
        <v>3.0124999999999999E-2</v>
      </c>
      <c r="T43" s="1">
        <v>-1.5210729444170752</v>
      </c>
      <c r="U43" s="1">
        <f t="shared" si="24"/>
        <v>8.9175388981489814E-3</v>
      </c>
      <c r="V43" s="3"/>
    </row>
    <row r="44" spans="1:22" x14ac:dyDescent="0.45">
      <c r="A44" s="1">
        <v>6</v>
      </c>
      <c r="B44" s="1" t="s">
        <v>38</v>
      </c>
      <c r="C44" s="1">
        <v>6</v>
      </c>
      <c r="D44" s="1" t="s">
        <v>40</v>
      </c>
      <c r="E44" s="1" t="s">
        <v>29</v>
      </c>
      <c r="F44" s="1" t="s">
        <v>20</v>
      </c>
      <c r="G44" s="1" t="s">
        <v>20</v>
      </c>
      <c r="H44" s="1">
        <v>2</v>
      </c>
      <c r="I44" s="1">
        <v>1</v>
      </c>
      <c r="J44" s="1">
        <v>80</v>
      </c>
      <c r="K44" s="1">
        <v>111</v>
      </c>
      <c r="L44" s="1" t="s">
        <v>62</v>
      </c>
      <c r="M44" s="1" t="s">
        <v>63</v>
      </c>
      <c r="N44" s="1">
        <v>4.6899999999999997E-2</v>
      </c>
      <c r="O44" s="1">
        <v>2.0299999999999999E-2</v>
      </c>
      <c r="P44" s="1">
        <f>AVERAGE(N$44:N$46)</f>
        <v>5.3399999999999996E-2</v>
      </c>
      <c r="Q44" s="1">
        <v>-1.2724587429714436</v>
      </c>
      <c r="R44" s="1">
        <f>STDEV(N$44:N$46)</f>
        <v>7.3013697345087258E-3</v>
      </c>
      <c r="S44" s="1">
        <f>AVERAGE(O$44:O$46)</f>
        <v>2.7466666666666667E-2</v>
      </c>
      <c r="T44" s="1">
        <v>-1.5611940430225466</v>
      </c>
      <c r="U44" s="1">
        <f>STDEV(O$44:O$46)</f>
        <v>6.3516402081142277E-3</v>
      </c>
      <c r="V44" s="3"/>
    </row>
    <row r="45" spans="1:22" x14ac:dyDescent="0.45">
      <c r="A45" s="1">
        <v>6</v>
      </c>
      <c r="B45" s="1" t="s">
        <v>38</v>
      </c>
      <c r="C45" s="1">
        <v>6</v>
      </c>
      <c r="D45" s="1" t="s">
        <v>40</v>
      </c>
      <c r="E45" s="1" t="s">
        <v>29</v>
      </c>
      <c r="F45" s="1" t="s">
        <v>20</v>
      </c>
      <c r="G45" s="1" t="s">
        <v>20</v>
      </c>
      <c r="H45" s="1">
        <v>3</v>
      </c>
      <c r="I45" s="1">
        <v>1</v>
      </c>
      <c r="J45" s="1">
        <v>130</v>
      </c>
      <c r="K45" s="1">
        <v>165</v>
      </c>
      <c r="L45" s="1" t="s">
        <v>25</v>
      </c>
      <c r="M45" s="1" t="s">
        <v>64</v>
      </c>
      <c r="N45" s="1">
        <v>5.1999999999999998E-2</v>
      </c>
      <c r="O45" s="1">
        <v>2.9700000000000001E-2</v>
      </c>
      <c r="P45" s="1">
        <f t="shared" ref="P45:P46" si="25">AVERAGE(N$44:N$46)</f>
        <v>5.3399999999999996E-2</v>
      </c>
      <c r="Q45" s="1">
        <v>-1.2724587429714436</v>
      </c>
      <c r="R45" s="1">
        <f t="shared" ref="R45:R46" si="26">STDEV(N$44:N$46)</f>
        <v>7.3013697345087258E-3</v>
      </c>
      <c r="S45" s="1">
        <f t="shared" ref="S45:S46" si="27">AVERAGE(O$44:O$46)</f>
        <v>2.7466666666666667E-2</v>
      </c>
      <c r="T45" s="1">
        <v>-1.5611940430225466</v>
      </c>
      <c r="U45" s="1">
        <f t="shared" ref="U45:U46" si="28">STDEV(O$44:O$46)</f>
        <v>6.3516402081142277E-3</v>
      </c>
      <c r="V45" s="3"/>
    </row>
    <row r="46" spans="1:22" x14ac:dyDescent="0.45">
      <c r="A46" s="1">
        <v>6</v>
      </c>
      <c r="B46" s="1" t="s">
        <v>38</v>
      </c>
      <c r="C46" s="1">
        <v>6</v>
      </c>
      <c r="D46" s="1" t="s">
        <v>40</v>
      </c>
      <c r="E46" s="1" t="s">
        <v>29</v>
      </c>
      <c r="F46" s="1" t="s">
        <v>20</v>
      </c>
      <c r="G46" s="1" t="s">
        <v>20</v>
      </c>
      <c r="H46" s="1">
        <v>4</v>
      </c>
      <c r="I46" s="1">
        <v>1</v>
      </c>
      <c r="J46" s="1">
        <v>100</v>
      </c>
      <c r="K46" s="1">
        <v>142</v>
      </c>
      <c r="L46" s="1" t="s">
        <v>65</v>
      </c>
      <c r="M46" s="1" t="s">
        <v>59</v>
      </c>
      <c r="N46" s="1">
        <v>6.13E-2</v>
      </c>
      <c r="O46" s="1">
        <v>3.2399999999999998E-2</v>
      </c>
      <c r="P46" s="1">
        <f t="shared" si="25"/>
        <v>5.3399999999999996E-2</v>
      </c>
      <c r="Q46" s="1">
        <v>-1.2724587429714436</v>
      </c>
      <c r="R46" s="1">
        <f t="shared" si="26"/>
        <v>7.3013697345087258E-3</v>
      </c>
      <c r="S46" s="1">
        <f t="shared" si="27"/>
        <v>2.7466666666666667E-2</v>
      </c>
      <c r="T46" s="1">
        <v>-1.5611940430225466</v>
      </c>
      <c r="U46" s="1">
        <f t="shared" si="28"/>
        <v>6.3516402081142277E-3</v>
      </c>
      <c r="V46" s="3"/>
    </row>
    <row r="47" spans="1:22" x14ac:dyDescent="0.45">
      <c r="A47" s="8">
        <v>7</v>
      </c>
      <c r="B47" s="8" t="s">
        <v>38</v>
      </c>
      <c r="C47" s="8">
        <v>5</v>
      </c>
      <c r="D47" s="8" t="s">
        <v>18</v>
      </c>
      <c r="E47" s="8" t="s">
        <v>19</v>
      </c>
      <c r="F47" s="8" t="s">
        <v>35</v>
      </c>
      <c r="G47" s="8" t="s">
        <v>35</v>
      </c>
      <c r="H47" s="8">
        <v>1</v>
      </c>
      <c r="I47" s="8">
        <v>2</v>
      </c>
      <c r="J47" s="8">
        <v>415</v>
      </c>
      <c r="K47" s="8">
        <v>433</v>
      </c>
      <c r="L47" s="9" t="s">
        <v>81</v>
      </c>
      <c r="M47" s="1" t="s">
        <v>63</v>
      </c>
      <c r="N47" s="1">
        <v>2.63E-2</v>
      </c>
      <c r="O47" s="1">
        <v>1.7100000000000001E-2</v>
      </c>
      <c r="P47" s="1">
        <f>AVERAGE(N$47:N$49)</f>
        <v>3.5099999999999999E-2</v>
      </c>
      <c r="Q47" s="1">
        <v>-1.4546928835341759</v>
      </c>
      <c r="R47" s="1">
        <f>STDEV(N$47:N$49)</f>
        <v>8.701723967122826E-3</v>
      </c>
      <c r="S47" s="1">
        <f>AVERAGE(O$47:O$49)</f>
        <v>2.2733333333333331E-2</v>
      </c>
      <c r="T47" s="1">
        <v>-1.6433368800631836</v>
      </c>
      <c r="U47" s="1">
        <f>STDEV(O$47:O$49)</f>
        <v>6.0335174925853522E-3</v>
      </c>
      <c r="V47" s="3"/>
    </row>
    <row r="48" spans="1:22" x14ac:dyDescent="0.45">
      <c r="A48" s="1">
        <v>7</v>
      </c>
      <c r="B48" s="1" t="s">
        <v>38</v>
      </c>
      <c r="C48" s="1">
        <v>5</v>
      </c>
      <c r="D48" s="1" t="s">
        <v>18</v>
      </c>
      <c r="E48" s="1" t="s">
        <v>19</v>
      </c>
      <c r="F48" s="1" t="s">
        <v>35</v>
      </c>
      <c r="G48" s="1" t="s">
        <v>35</v>
      </c>
      <c r="H48" s="1">
        <v>3</v>
      </c>
      <c r="I48" s="1">
        <v>2</v>
      </c>
      <c r="J48" s="1">
        <v>368</v>
      </c>
      <c r="K48" s="1">
        <v>389</v>
      </c>
      <c r="L48" s="1" t="s">
        <v>65</v>
      </c>
      <c r="M48" s="1" t="s">
        <v>66</v>
      </c>
      <c r="N48" s="1">
        <v>3.5299999999999998E-2</v>
      </c>
      <c r="O48" s="1">
        <v>2.1999999999999999E-2</v>
      </c>
      <c r="P48" s="1">
        <f t="shared" ref="P48:P49" si="29">AVERAGE(N$47:N$49)</f>
        <v>3.5099999999999999E-2</v>
      </c>
      <c r="Q48" s="1">
        <v>-1.4546928835341759</v>
      </c>
      <c r="R48" s="1">
        <f t="shared" ref="R48:R49" si="30">STDEV(N$47:N$49)</f>
        <v>8.701723967122826E-3</v>
      </c>
      <c r="S48" s="1">
        <f t="shared" ref="S48:S49" si="31">AVERAGE(O$47:O$49)</f>
        <v>2.2733333333333331E-2</v>
      </c>
      <c r="T48" s="1">
        <v>-1.6433368800631836</v>
      </c>
      <c r="U48" s="1">
        <f t="shared" ref="U48:U49" si="32">STDEV(O$47:O$49)</f>
        <v>6.0335174925853522E-3</v>
      </c>
      <c r="V48" s="3"/>
    </row>
    <row r="49" spans="1:22" x14ac:dyDescent="0.45">
      <c r="A49" s="8">
        <v>7</v>
      </c>
      <c r="B49" s="8" t="s">
        <v>38</v>
      </c>
      <c r="C49" s="8">
        <v>5</v>
      </c>
      <c r="D49" s="8" t="s">
        <v>18</v>
      </c>
      <c r="E49" s="8" t="s">
        <v>19</v>
      </c>
      <c r="F49" s="8" t="s">
        <v>35</v>
      </c>
      <c r="G49" s="8" t="s">
        <v>35</v>
      </c>
      <c r="H49" s="8">
        <v>4</v>
      </c>
      <c r="I49" s="8">
        <v>1</v>
      </c>
      <c r="J49" s="8">
        <v>180</v>
      </c>
      <c r="K49" s="8">
        <v>210</v>
      </c>
      <c r="L49" s="8" t="s">
        <v>52</v>
      </c>
      <c r="M49" s="1" t="s">
        <v>66</v>
      </c>
      <c r="N49" s="1">
        <v>4.3700000000000003E-2</v>
      </c>
      <c r="O49" s="1">
        <v>2.9100000000000001E-2</v>
      </c>
      <c r="P49" s="1">
        <f t="shared" si="29"/>
        <v>3.5099999999999999E-2</v>
      </c>
      <c r="Q49" s="1">
        <v>-1.4546928835341759</v>
      </c>
      <c r="R49" s="1">
        <f t="shared" si="30"/>
        <v>8.701723967122826E-3</v>
      </c>
      <c r="S49" s="1">
        <f t="shared" si="31"/>
        <v>2.2733333333333331E-2</v>
      </c>
      <c r="T49" s="1">
        <v>-1.6433368800631836</v>
      </c>
      <c r="U49" s="1">
        <f t="shared" si="32"/>
        <v>6.0335174925853522E-3</v>
      </c>
      <c r="V49" s="3"/>
    </row>
    <row r="50" spans="1:22" x14ac:dyDescent="0.45">
      <c r="A50" s="8">
        <v>7</v>
      </c>
      <c r="B50" s="8" t="s">
        <v>38</v>
      </c>
      <c r="C50" s="8">
        <v>5</v>
      </c>
      <c r="D50" s="8" t="s">
        <v>18</v>
      </c>
      <c r="E50" s="8" t="s">
        <v>29</v>
      </c>
      <c r="F50" s="8" t="s">
        <v>35</v>
      </c>
      <c r="G50" s="8" t="s">
        <v>35</v>
      </c>
      <c r="H50" s="8">
        <v>2</v>
      </c>
      <c r="I50" s="8">
        <v>1</v>
      </c>
      <c r="J50" s="8">
        <v>152</v>
      </c>
      <c r="K50" s="8">
        <v>166</v>
      </c>
      <c r="L50" s="9" t="s">
        <v>80</v>
      </c>
      <c r="M50" s="1" t="s">
        <v>67</v>
      </c>
      <c r="N50" s="1">
        <v>1.6799999999999999E-2</v>
      </c>
      <c r="O50" s="1">
        <v>9.4999999999999998E-3</v>
      </c>
      <c r="P50" s="1">
        <f>AVERAGE(N$50:N$52)</f>
        <v>2.2699999999999998E-2</v>
      </c>
      <c r="Q50" s="1">
        <v>-1.6439741428068773</v>
      </c>
      <c r="R50" s="1">
        <f>STDEV(N$50:N$52)</f>
        <v>6.1652250567193496E-3</v>
      </c>
      <c r="S50" s="1">
        <f>AVERAGE(O$50:O$52)</f>
        <v>1.4600000000000002E-2</v>
      </c>
      <c r="T50" s="1">
        <v>-1.8356471442155629</v>
      </c>
      <c r="U50" s="1">
        <f>STDEV(O$50:O$52)</f>
        <v>4.9568134925574879E-3</v>
      </c>
      <c r="V50" s="3"/>
    </row>
    <row r="51" spans="1:22" x14ac:dyDescent="0.45">
      <c r="A51" s="8">
        <v>7</v>
      </c>
      <c r="B51" s="8" t="s">
        <v>38</v>
      </c>
      <c r="C51" s="8">
        <v>5</v>
      </c>
      <c r="D51" s="8" t="s">
        <v>18</v>
      </c>
      <c r="E51" s="8" t="s">
        <v>29</v>
      </c>
      <c r="F51" s="8" t="s">
        <v>35</v>
      </c>
      <c r="G51" s="8" t="s">
        <v>35</v>
      </c>
      <c r="H51" s="8">
        <v>3</v>
      </c>
      <c r="I51" s="8">
        <v>2</v>
      </c>
      <c r="J51" s="8">
        <v>390</v>
      </c>
      <c r="K51" s="8">
        <v>415</v>
      </c>
      <c r="L51" s="9" t="s">
        <v>80</v>
      </c>
      <c r="M51" s="6" t="s">
        <v>63</v>
      </c>
      <c r="N51" s="1">
        <v>2.9100000000000001E-2</v>
      </c>
      <c r="O51" s="1">
        <v>1.9400000000000001E-2</v>
      </c>
      <c r="P51" s="1">
        <f t="shared" ref="P51:P52" si="33">AVERAGE(N$50:N$52)</f>
        <v>2.2699999999999998E-2</v>
      </c>
      <c r="Q51" s="1">
        <v>-1.6439741428068773</v>
      </c>
      <c r="R51" s="1">
        <f t="shared" ref="R51:R52" si="34">STDEV(N$50:N$52)</f>
        <v>6.1652250567193496E-3</v>
      </c>
      <c r="S51" s="1">
        <f t="shared" ref="S51:S52" si="35">AVERAGE(O$50:O$52)</f>
        <v>1.4600000000000002E-2</v>
      </c>
      <c r="T51" s="1">
        <v>-1.8356471442155629</v>
      </c>
      <c r="U51" s="1">
        <f t="shared" ref="U51:U52" si="36">STDEV(O$50:O$52)</f>
        <v>4.9568134925574879E-3</v>
      </c>
      <c r="V51" s="3"/>
    </row>
    <row r="52" spans="1:22" x14ac:dyDescent="0.45">
      <c r="A52" s="8">
        <v>7</v>
      </c>
      <c r="B52" s="8" t="s">
        <v>38</v>
      </c>
      <c r="C52" s="8">
        <v>5</v>
      </c>
      <c r="D52" s="8" t="s">
        <v>18</v>
      </c>
      <c r="E52" s="8" t="s">
        <v>29</v>
      </c>
      <c r="F52" s="8" t="s">
        <v>35</v>
      </c>
      <c r="G52" s="8" t="s">
        <v>35</v>
      </c>
      <c r="H52" s="8">
        <v>4</v>
      </c>
      <c r="I52" s="8">
        <v>2</v>
      </c>
      <c r="J52" s="8">
        <v>350</v>
      </c>
      <c r="K52" s="8">
        <v>369</v>
      </c>
      <c r="L52" s="9" t="s">
        <v>80</v>
      </c>
      <c r="M52" s="1" t="s">
        <v>59</v>
      </c>
      <c r="N52" s="1">
        <v>2.2200000000000001E-2</v>
      </c>
      <c r="O52" s="1">
        <v>1.49E-2</v>
      </c>
      <c r="P52" s="1">
        <f t="shared" si="33"/>
        <v>2.2699999999999998E-2</v>
      </c>
      <c r="Q52" s="1">
        <v>-1.6439741428068773</v>
      </c>
      <c r="R52" s="1">
        <f t="shared" si="34"/>
        <v>6.1652250567193496E-3</v>
      </c>
      <c r="S52" s="1">
        <f t="shared" si="35"/>
        <v>1.4600000000000002E-2</v>
      </c>
      <c r="T52" s="1">
        <v>-1.8356471442155629</v>
      </c>
      <c r="U52" s="1">
        <f t="shared" si="36"/>
        <v>4.9568134925574879E-3</v>
      </c>
      <c r="V52" s="3"/>
    </row>
    <row r="53" spans="1:22" x14ac:dyDescent="0.45">
      <c r="A53" s="8">
        <v>8</v>
      </c>
      <c r="B53" s="8" t="s">
        <v>38</v>
      </c>
      <c r="C53" s="8">
        <v>5</v>
      </c>
      <c r="D53" s="8" t="s">
        <v>18</v>
      </c>
      <c r="E53" s="8" t="s">
        <v>19</v>
      </c>
      <c r="F53" s="8" t="s">
        <v>35</v>
      </c>
      <c r="G53" s="8" t="s">
        <v>20</v>
      </c>
      <c r="H53" s="8">
        <v>1</v>
      </c>
      <c r="I53" s="8">
        <v>1</v>
      </c>
      <c r="J53" s="8">
        <v>88</v>
      </c>
      <c r="K53" s="8">
        <v>110</v>
      </c>
      <c r="L53" s="8" t="s">
        <v>36</v>
      </c>
      <c r="M53" s="2" t="s">
        <v>68</v>
      </c>
      <c r="N53" s="2">
        <v>3.3300000000000003E-2</v>
      </c>
      <c r="O53" s="2">
        <v>2.0799999999999999E-2</v>
      </c>
      <c r="P53" s="2">
        <f>AVERAGE(N$53:N$56)</f>
        <v>4.1049999999999996E-2</v>
      </c>
      <c r="Q53" s="2">
        <v>-1.3866868385445406</v>
      </c>
      <c r="R53" s="2">
        <f>STDEV(N$53:N$56)</f>
        <v>1.3230394299994758E-2</v>
      </c>
      <c r="S53" s="2">
        <f>AVERAGE(O$53:O$56)</f>
        <v>2.5575000000000001E-2</v>
      </c>
      <c r="T53" s="2">
        <v>-1.5921843576158021</v>
      </c>
      <c r="U53" s="2">
        <f>STDEV(O$53:O$56)</f>
        <v>5.7186099709632173E-3</v>
      </c>
    </row>
    <row r="54" spans="1:22" x14ac:dyDescent="0.45">
      <c r="A54" s="8">
        <v>8</v>
      </c>
      <c r="B54" s="8" t="s">
        <v>38</v>
      </c>
      <c r="C54" s="8">
        <v>5</v>
      </c>
      <c r="D54" s="8" t="s">
        <v>18</v>
      </c>
      <c r="E54" s="8" t="s">
        <v>19</v>
      </c>
      <c r="F54" s="8" t="s">
        <v>35</v>
      </c>
      <c r="G54" s="8" t="s">
        <v>20</v>
      </c>
      <c r="H54" s="8">
        <v>2</v>
      </c>
      <c r="I54" s="8">
        <v>1</v>
      </c>
      <c r="J54" s="8">
        <v>107</v>
      </c>
      <c r="K54" s="8">
        <v>145</v>
      </c>
      <c r="L54" s="8" t="s">
        <v>36</v>
      </c>
      <c r="M54" s="2" t="s">
        <v>69</v>
      </c>
      <c r="N54" s="2">
        <v>0.06</v>
      </c>
      <c r="O54" s="2">
        <v>3.27E-2</v>
      </c>
      <c r="P54" s="2">
        <f t="shared" ref="P54:P56" si="37">AVERAGE(N$53:N$56)</f>
        <v>4.1049999999999996E-2</v>
      </c>
      <c r="Q54" s="2">
        <v>-1.3866868385445406</v>
      </c>
      <c r="R54" s="2">
        <f t="shared" ref="R54:R56" si="38">STDEV(N$53:N$56)</f>
        <v>1.3230394299994758E-2</v>
      </c>
      <c r="S54" s="2">
        <f t="shared" ref="S54:S56" si="39">AVERAGE(O$53:O$56)</f>
        <v>2.5575000000000001E-2</v>
      </c>
      <c r="T54" s="2">
        <v>-1.5921843576158021</v>
      </c>
      <c r="U54" s="2">
        <f t="shared" ref="U54:U56" si="40">STDEV(O$53:O$56)</f>
        <v>5.7186099709632173E-3</v>
      </c>
    </row>
    <row r="55" spans="1:22" x14ac:dyDescent="0.45">
      <c r="A55" s="8">
        <v>8</v>
      </c>
      <c r="B55" s="8" t="s">
        <v>38</v>
      </c>
      <c r="C55" s="8">
        <v>5</v>
      </c>
      <c r="D55" s="8" t="s">
        <v>18</v>
      </c>
      <c r="E55" s="8" t="s">
        <v>19</v>
      </c>
      <c r="F55" s="8" t="s">
        <v>35</v>
      </c>
      <c r="G55" s="8" t="s">
        <v>20</v>
      </c>
      <c r="H55" s="8">
        <v>3</v>
      </c>
      <c r="I55" s="8">
        <v>1</v>
      </c>
      <c r="J55" s="8">
        <v>133</v>
      </c>
      <c r="K55" s="8">
        <v>164</v>
      </c>
      <c r="L55" s="8" t="s">
        <v>36</v>
      </c>
      <c r="M55" s="1" t="s">
        <v>69</v>
      </c>
      <c r="N55" s="1">
        <v>3.0800000000000001E-2</v>
      </c>
      <c r="O55" s="1">
        <v>2.1100000000000001E-2</v>
      </c>
      <c r="P55" s="1">
        <f t="shared" si="37"/>
        <v>4.1049999999999996E-2</v>
      </c>
      <c r="Q55" s="1">
        <v>-1.3866868385445406</v>
      </c>
      <c r="R55" s="1">
        <f t="shared" si="38"/>
        <v>1.3230394299994758E-2</v>
      </c>
      <c r="S55" s="1">
        <f t="shared" si="39"/>
        <v>2.5575000000000001E-2</v>
      </c>
      <c r="T55" s="1">
        <v>-1.5921843576158021</v>
      </c>
      <c r="U55" s="1">
        <f t="shared" si="40"/>
        <v>5.7186099709632173E-3</v>
      </c>
      <c r="V55" s="3"/>
    </row>
    <row r="56" spans="1:22" x14ac:dyDescent="0.45">
      <c r="A56" s="8">
        <v>8</v>
      </c>
      <c r="B56" s="8" t="s">
        <v>38</v>
      </c>
      <c r="C56" s="8">
        <v>5</v>
      </c>
      <c r="D56" s="8" t="s">
        <v>18</v>
      </c>
      <c r="E56" s="8" t="s">
        <v>19</v>
      </c>
      <c r="F56" s="8" t="s">
        <v>35</v>
      </c>
      <c r="G56" s="8" t="s">
        <v>20</v>
      </c>
      <c r="H56" s="8">
        <v>4</v>
      </c>
      <c r="I56" s="8">
        <v>1</v>
      </c>
      <c r="J56" s="8">
        <v>66</v>
      </c>
      <c r="K56" s="8">
        <v>91</v>
      </c>
      <c r="L56" s="8" t="s">
        <v>36</v>
      </c>
      <c r="M56" s="2" t="s">
        <v>69</v>
      </c>
      <c r="N56" s="2">
        <v>4.0099999999999997E-2</v>
      </c>
      <c r="O56" s="2">
        <v>2.7699999999999999E-2</v>
      </c>
      <c r="P56" s="2">
        <f t="shared" si="37"/>
        <v>4.1049999999999996E-2</v>
      </c>
      <c r="Q56" s="2">
        <v>-1.3866868385445406</v>
      </c>
      <c r="R56" s="2">
        <f t="shared" si="38"/>
        <v>1.3230394299994758E-2</v>
      </c>
      <c r="S56" s="2">
        <f t="shared" si="39"/>
        <v>2.5575000000000001E-2</v>
      </c>
      <c r="T56" s="2">
        <v>-1.5921843576158021</v>
      </c>
      <c r="U56" s="2">
        <f t="shared" si="40"/>
        <v>5.7186099709632173E-3</v>
      </c>
    </row>
    <row r="57" spans="1:22" x14ac:dyDescent="0.45">
      <c r="A57" s="8">
        <v>8</v>
      </c>
      <c r="B57" s="8" t="s">
        <v>38</v>
      </c>
      <c r="C57" s="8">
        <v>5</v>
      </c>
      <c r="D57" s="8" t="s">
        <v>18</v>
      </c>
      <c r="E57" s="8" t="s">
        <v>29</v>
      </c>
      <c r="F57" s="8" t="s">
        <v>35</v>
      </c>
      <c r="G57" s="8" t="s">
        <v>20</v>
      </c>
      <c r="H57" s="8">
        <v>2</v>
      </c>
      <c r="I57" s="8">
        <v>2</v>
      </c>
      <c r="J57" s="8">
        <v>275</v>
      </c>
      <c r="K57" s="8">
        <v>305</v>
      </c>
      <c r="L57" s="8" t="s">
        <v>36</v>
      </c>
      <c r="M57" s="10" t="s">
        <v>63</v>
      </c>
      <c r="N57" s="1">
        <v>3.5700000000000003E-2</v>
      </c>
      <c r="O57" s="1">
        <v>2.8000000000000001E-2</v>
      </c>
      <c r="P57" s="1">
        <f>AVERAGE(N$57:N$58)</f>
        <v>3.0200000000000001E-2</v>
      </c>
      <c r="Q57" s="1">
        <v>-1.5199930570428493</v>
      </c>
      <c r="R57" s="1">
        <f>STDEV(N$57:N$58)</f>
        <v>7.778174593052023E-3</v>
      </c>
      <c r="S57" s="1">
        <f>AVERAGE(O$57:O$58)</f>
        <v>2.12E-2</v>
      </c>
      <c r="T57" s="1">
        <v>-1.6736641390712486</v>
      </c>
      <c r="U57" s="1">
        <f>STDEV(O$57:O$58)</f>
        <v>9.6166522241370542E-3</v>
      </c>
      <c r="V57" s="3"/>
    </row>
    <row r="58" spans="1:22" x14ac:dyDescent="0.45">
      <c r="A58" s="1">
        <v>8</v>
      </c>
      <c r="B58" s="1" t="s">
        <v>38</v>
      </c>
      <c r="C58" s="1">
        <v>5</v>
      </c>
      <c r="D58" s="1" t="s">
        <v>18</v>
      </c>
      <c r="E58" s="1" t="s">
        <v>29</v>
      </c>
      <c r="F58" s="1" t="s">
        <v>35</v>
      </c>
      <c r="G58" s="1" t="s">
        <v>20</v>
      </c>
      <c r="H58" s="1">
        <v>3</v>
      </c>
      <c r="I58" s="1">
        <v>1</v>
      </c>
      <c r="J58" s="1">
        <v>135</v>
      </c>
      <c r="K58" s="1">
        <v>165</v>
      </c>
      <c r="L58" s="1" t="s">
        <v>36</v>
      </c>
      <c r="M58" s="1" t="s">
        <v>63</v>
      </c>
      <c r="N58" s="1">
        <v>2.47E-2</v>
      </c>
      <c r="O58" s="1">
        <v>1.44E-2</v>
      </c>
      <c r="P58" s="1">
        <f>AVERAGE(N$57:N$58)</f>
        <v>3.0200000000000001E-2</v>
      </c>
      <c r="Q58" s="1">
        <v>-1.5199930570428493</v>
      </c>
      <c r="R58" s="1">
        <f>STDEV(N$57:N$58)</f>
        <v>7.778174593052023E-3</v>
      </c>
      <c r="S58" s="1">
        <f>AVERAGE(O$57:O$58)</f>
        <v>2.12E-2</v>
      </c>
      <c r="T58" s="1">
        <v>-1.6736641390712486</v>
      </c>
      <c r="U58" s="1">
        <f>STDEV(O$57:O$58)</f>
        <v>9.6166522241370542E-3</v>
      </c>
      <c r="V58" s="3"/>
    </row>
    <row r="59" spans="1:22" x14ac:dyDescent="0.45">
      <c r="A59" s="1">
        <v>9</v>
      </c>
      <c r="B59" s="1" t="s">
        <v>38</v>
      </c>
      <c r="C59" s="1">
        <v>3</v>
      </c>
      <c r="D59" s="1" t="s">
        <v>40</v>
      </c>
      <c r="E59" s="1" t="s">
        <v>19</v>
      </c>
      <c r="F59" s="1" t="s">
        <v>35</v>
      </c>
      <c r="G59" s="1" t="s">
        <v>35</v>
      </c>
      <c r="H59" s="1">
        <v>1</v>
      </c>
      <c r="I59" s="1">
        <v>1</v>
      </c>
      <c r="J59" s="1">
        <v>65</v>
      </c>
      <c r="K59" s="1">
        <v>115</v>
      </c>
      <c r="L59" s="1" t="s">
        <v>36</v>
      </c>
      <c r="M59" s="1" t="s">
        <v>70</v>
      </c>
      <c r="N59" s="2">
        <v>3.2199999999999999E-2</v>
      </c>
      <c r="O59" s="2">
        <v>2.4299999999999999E-2</v>
      </c>
      <c r="P59" s="2">
        <f>AVERAGE(N$59:N$61)</f>
        <v>2.8533333333333331E-2</v>
      </c>
      <c r="Q59" s="2">
        <v>-1.5446474900425093</v>
      </c>
      <c r="R59" s="2">
        <f>STDEV(N$59:N$61)</f>
        <v>4.9521039299810065E-3</v>
      </c>
      <c r="S59" s="2">
        <f>AVERAGE(O$59:O$61)</f>
        <v>2.123333333333333E-2</v>
      </c>
      <c r="T59" s="2">
        <v>-1.672981822384312</v>
      </c>
      <c r="U59" s="2">
        <f>STDEV(O$59:O$61)</f>
        <v>6.470188044665582E-3</v>
      </c>
    </row>
    <row r="60" spans="1:22" x14ac:dyDescent="0.45">
      <c r="A60" s="1">
        <v>9</v>
      </c>
      <c r="B60" s="1" t="s">
        <v>38</v>
      </c>
      <c r="C60" s="1">
        <v>3</v>
      </c>
      <c r="D60" s="1" t="s">
        <v>40</v>
      </c>
      <c r="E60" s="1" t="s">
        <v>19</v>
      </c>
      <c r="F60" s="1" t="s">
        <v>35</v>
      </c>
      <c r="G60" s="1" t="s">
        <v>35</v>
      </c>
      <c r="H60" s="1">
        <v>2</v>
      </c>
      <c r="I60" s="1">
        <v>2</v>
      </c>
      <c r="J60" s="1">
        <v>500</v>
      </c>
      <c r="K60" s="1">
        <v>516</v>
      </c>
      <c r="L60" s="1" t="s">
        <v>36</v>
      </c>
      <c r="M60" s="1" t="s">
        <v>71</v>
      </c>
      <c r="N60" s="2">
        <v>2.29E-2</v>
      </c>
      <c r="O60" s="2">
        <v>1.38E-2</v>
      </c>
      <c r="P60" s="2">
        <f t="shared" ref="P60:P61" si="41">AVERAGE(N$59:N$61)</f>
        <v>2.8533333333333331E-2</v>
      </c>
      <c r="Q60" s="2">
        <v>-1.5446474900425093</v>
      </c>
      <c r="R60" s="2">
        <f t="shared" ref="R60:R61" si="42">STDEV(N$59:N$61)</f>
        <v>4.9521039299810065E-3</v>
      </c>
      <c r="S60" s="2">
        <f t="shared" ref="S60:S61" si="43">AVERAGE(O$59:O$61)</f>
        <v>2.123333333333333E-2</v>
      </c>
      <c r="T60" s="2">
        <v>-1.672981822384312</v>
      </c>
      <c r="U60" s="2">
        <f>STDEV(O$59:O$61)</f>
        <v>6.470188044665582E-3</v>
      </c>
    </row>
    <row r="61" spans="1:22" x14ac:dyDescent="0.45">
      <c r="A61" s="1">
        <v>9</v>
      </c>
      <c r="B61" s="1" t="s">
        <v>38</v>
      </c>
      <c r="C61" s="1">
        <v>3</v>
      </c>
      <c r="D61" s="1" t="s">
        <v>40</v>
      </c>
      <c r="E61" s="1" t="s">
        <v>19</v>
      </c>
      <c r="F61" s="1" t="s">
        <v>35</v>
      </c>
      <c r="G61" s="1" t="s">
        <v>35</v>
      </c>
      <c r="H61" s="1">
        <v>3</v>
      </c>
      <c r="I61" s="1">
        <v>1</v>
      </c>
      <c r="J61" s="1">
        <v>50</v>
      </c>
      <c r="K61" s="1">
        <v>76</v>
      </c>
      <c r="L61" s="1" t="s">
        <v>36</v>
      </c>
      <c r="M61" s="1" t="s">
        <v>72</v>
      </c>
      <c r="N61" s="2">
        <v>3.0499999999999999E-2</v>
      </c>
      <c r="O61" s="2">
        <v>2.5600000000000001E-2</v>
      </c>
      <c r="P61" s="2">
        <f t="shared" si="41"/>
        <v>2.8533333333333331E-2</v>
      </c>
      <c r="Q61" s="2">
        <v>-1.5446474900425093</v>
      </c>
      <c r="R61" s="2">
        <f t="shared" si="42"/>
        <v>4.9521039299810065E-3</v>
      </c>
      <c r="S61" s="2">
        <f t="shared" si="43"/>
        <v>2.123333333333333E-2</v>
      </c>
      <c r="T61" s="2">
        <v>-1.672981822384312</v>
      </c>
      <c r="U61" s="2">
        <f>STDEV(O$59:O$61)</f>
        <v>6.470188044665582E-3</v>
      </c>
    </row>
    <row r="62" spans="1:22" x14ac:dyDescent="0.45">
      <c r="A62" s="8">
        <v>9</v>
      </c>
      <c r="B62" s="8" t="s">
        <v>38</v>
      </c>
      <c r="C62" s="1">
        <v>3</v>
      </c>
      <c r="D62" s="1" t="s">
        <v>40</v>
      </c>
      <c r="E62" s="8" t="s">
        <v>29</v>
      </c>
      <c r="F62" s="8" t="s">
        <v>35</v>
      </c>
      <c r="G62" s="1" t="s">
        <v>35</v>
      </c>
      <c r="H62" s="8">
        <v>1</v>
      </c>
      <c r="I62" s="8">
        <v>2</v>
      </c>
      <c r="J62" s="8">
        <v>242</v>
      </c>
      <c r="K62" s="8">
        <v>272</v>
      </c>
      <c r="L62" s="1" t="s">
        <v>36</v>
      </c>
      <c r="M62" s="1" t="s">
        <v>73</v>
      </c>
      <c r="N62" s="1">
        <v>2.9600000000000001E-2</v>
      </c>
      <c r="O62" s="1">
        <v>1.5699999999999999E-2</v>
      </c>
      <c r="P62" s="1">
        <f>AVERAGE(N$62:N$64)</f>
        <v>2.7733333333333336E-2</v>
      </c>
      <c r="Q62" s="1">
        <v>-1.5569979284289384</v>
      </c>
      <c r="R62" s="1">
        <f>STDEV(N$62:N$64)</f>
        <v>3.7647487742654669E-3</v>
      </c>
      <c r="S62" s="1">
        <f>AVERAGE(O$62:O$64)</f>
        <v>1.6566666666666664E-2</v>
      </c>
      <c r="T62" s="1">
        <v>-1.7807648659863304</v>
      </c>
      <c r="U62" s="1">
        <f>STDEV(O$62:O$64)</f>
        <v>9.60902353693306E-4</v>
      </c>
      <c r="V62" s="3"/>
    </row>
    <row r="63" spans="1:22" x14ac:dyDescent="0.45">
      <c r="A63" s="1">
        <v>9</v>
      </c>
      <c r="B63" s="1" t="s">
        <v>38</v>
      </c>
      <c r="C63" s="1">
        <v>3</v>
      </c>
      <c r="D63" s="1" t="s">
        <v>40</v>
      </c>
      <c r="E63" s="1" t="s">
        <v>29</v>
      </c>
      <c r="F63" s="1" t="s">
        <v>35</v>
      </c>
      <c r="G63" s="1" t="s">
        <v>35</v>
      </c>
      <c r="H63" s="1">
        <v>2</v>
      </c>
      <c r="I63" s="1">
        <v>2</v>
      </c>
      <c r="J63" s="1">
        <v>290</v>
      </c>
      <c r="K63" s="1">
        <v>322</v>
      </c>
      <c r="L63" s="1" t="s">
        <v>36</v>
      </c>
      <c r="M63" s="6" t="s">
        <v>74</v>
      </c>
      <c r="N63" s="1">
        <v>3.0200000000000001E-2</v>
      </c>
      <c r="O63" s="1">
        <v>1.7600000000000001E-2</v>
      </c>
      <c r="P63" s="1">
        <f t="shared" ref="P63:P64" si="44">AVERAGE(N$62:N$64)</f>
        <v>2.7733333333333336E-2</v>
      </c>
      <c r="Q63" s="1">
        <v>-1.5569979284289384</v>
      </c>
      <c r="R63" s="1">
        <f t="shared" ref="R63:R64" si="45">STDEV(N$62:N$64)</f>
        <v>3.7647487742654669E-3</v>
      </c>
      <c r="S63" s="1">
        <f t="shared" ref="S63:S64" si="46">AVERAGE(O$62:O$64)</f>
        <v>1.6566666666666664E-2</v>
      </c>
      <c r="T63" s="1">
        <v>-1.7807648659863304</v>
      </c>
      <c r="U63" s="1">
        <f t="shared" ref="U63:U64" si="47">STDEV(O$62:O$64)</f>
        <v>9.60902353693306E-4</v>
      </c>
      <c r="V63" s="3"/>
    </row>
    <row r="64" spans="1:22" x14ac:dyDescent="0.45">
      <c r="A64" s="8">
        <v>9</v>
      </c>
      <c r="B64" s="8" t="s">
        <v>38</v>
      </c>
      <c r="C64" s="1">
        <v>3</v>
      </c>
      <c r="D64" s="1" t="s">
        <v>40</v>
      </c>
      <c r="E64" s="8" t="s">
        <v>29</v>
      </c>
      <c r="F64" s="8" t="s">
        <v>35</v>
      </c>
      <c r="G64" s="1" t="s">
        <v>35</v>
      </c>
      <c r="H64" s="8">
        <v>3</v>
      </c>
      <c r="I64" s="8">
        <v>2</v>
      </c>
      <c r="J64" s="8">
        <v>330</v>
      </c>
      <c r="K64" s="8">
        <v>352</v>
      </c>
      <c r="L64" s="8" t="s">
        <v>36</v>
      </c>
      <c r="M64" s="1" t="s">
        <v>75</v>
      </c>
      <c r="N64" s="2">
        <v>2.3400000000000001E-2</v>
      </c>
      <c r="O64" s="2">
        <v>1.6400000000000001E-2</v>
      </c>
      <c r="P64" s="2">
        <f t="shared" si="44"/>
        <v>2.7733333333333336E-2</v>
      </c>
      <c r="Q64" s="2">
        <v>-1.5569979284289384</v>
      </c>
      <c r="R64" s="2">
        <f t="shared" si="45"/>
        <v>3.7647487742654669E-3</v>
      </c>
      <c r="S64" s="2">
        <f t="shared" si="46"/>
        <v>1.6566666666666664E-2</v>
      </c>
      <c r="T64" s="2">
        <v>-1.7807648659863304</v>
      </c>
      <c r="U64" s="2">
        <f t="shared" si="47"/>
        <v>9.60902353693306E-4</v>
      </c>
    </row>
    <row r="65" spans="1:22" x14ac:dyDescent="0.45">
      <c r="A65" s="8">
        <v>10</v>
      </c>
      <c r="B65" s="8" t="s">
        <v>38</v>
      </c>
      <c r="C65" s="8">
        <v>15</v>
      </c>
      <c r="D65" s="8" t="s">
        <v>18</v>
      </c>
      <c r="E65" s="8" t="s">
        <v>19</v>
      </c>
      <c r="F65" s="8" t="s">
        <v>35</v>
      </c>
      <c r="G65" s="8" t="s">
        <v>20</v>
      </c>
      <c r="H65" s="8">
        <v>1</v>
      </c>
      <c r="I65" s="8"/>
      <c r="J65" s="8">
        <v>250</v>
      </c>
      <c r="K65" s="8">
        <v>271</v>
      </c>
      <c r="L65" s="8" t="s">
        <v>36</v>
      </c>
      <c r="M65" s="1" t="s">
        <v>76</v>
      </c>
      <c r="N65" s="2">
        <v>3.4799999999999998E-2</v>
      </c>
      <c r="O65" s="2">
        <v>1.5100000000000001E-2</v>
      </c>
      <c r="P65" s="2">
        <f>AVERAGE(N65:N67)</f>
        <v>4.2833333333333334E-2</v>
      </c>
      <c r="Q65" s="2">
        <v>-1.368218127052349</v>
      </c>
      <c r="R65" s="2">
        <f>STDEV($N$65:$N$67)</f>
        <v>7.6787585802220388E-3</v>
      </c>
      <c r="S65" s="2">
        <f>AVERAGE(O65:O67)</f>
        <v>2.3799999999999998E-2</v>
      </c>
      <c r="T65" s="2">
        <v>-1.6234230429434882</v>
      </c>
      <c r="U65" s="2">
        <f>STDEV($O$65:$O$67)</f>
        <v>7.5425459892532439E-3</v>
      </c>
    </row>
    <row r="66" spans="1:22" x14ac:dyDescent="0.45">
      <c r="A66" s="1">
        <v>10</v>
      </c>
      <c r="B66" s="1" t="s">
        <v>38</v>
      </c>
      <c r="C66" s="8">
        <v>15</v>
      </c>
      <c r="D66" s="8" t="s">
        <v>18</v>
      </c>
      <c r="E66" s="1" t="s">
        <v>19</v>
      </c>
      <c r="F66" s="1" t="s">
        <v>35</v>
      </c>
      <c r="G66" s="8" t="s">
        <v>20</v>
      </c>
      <c r="H66" s="1">
        <v>2</v>
      </c>
      <c r="I66" s="1">
        <v>1</v>
      </c>
      <c r="J66" s="1">
        <v>90</v>
      </c>
      <c r="K66" s="1">
        <v>120</v>
      </c>
      <c r="L66" s="1" t="s">
        <v>36</v>
      </c>
      <c r="M66" s="1" t="s">
        <v>28</v>
      </c>
      <c r="N66" s="2">
        <v>5.0099999999999999E-2</v>
      </c>
      <c r="O66" s="2">
        <v>2.8500000000000001E-2</v>
      </c>
      <c r="P66" s="2">
        <v>4.2833000000000003E-2</v>
      </c>
      <c r="Q66" s="2">
        <v>-1.3682215067890944</v>
      </c>
      <c r="R66" s="2">
        <f t="shared" ref="R66:R67" si="48">STDEV($N$65:$N$67)</f>
        <v>7.6787585802220388E-3</v>
      </c>
      <c r="S66" s="2">
        <v>2.3800000000000002E-2</v>
      </c>
      <c r="T66" s="2">
        <v>-1.6234230429434879</v>
      </c>
      <c r="U66" s="2">
        <f t="shared" ref="U66:U67" si="49">STDEV($O$65:$O$67)</f>
        <v>7.5425459892532439E-3</v>
      </c>
    </row>
    <row r="67" spans="1:22" x14ac:dyDescent="0.45">
      <c r="A67" s="1">
        <v>10</v>
      </c>
      <c r="B67" s="1" t="s">
        <v>38</v>
      </c>
      <c r="C67" s="8">
        <v>15</v>
      </c>
      <c r="D67" s="8" t="s">
        <v>18</v>
      </c>
      <c r="E67" s="1" t="s">
        <v>19</v>
      </c>
      <c r="F67" s="1" t="s">
        <v>35</v>
      </c>
      <c r="G67" s="8" t="s">
        <v>20</v>
      </c>
      <c r="H67" s="1">
        <v>3</v>
      </c>
      <c r="I67" s="1">
        <v>1</v>
      </c>
      <c r="J67" s="1">
        <v>80</v>
      </c>
      <c r="K67" s="1">
        <v>116</v>
      </c>
      <c r="L67" s="1" t="s">
        <v>36</v>
      </c>
      <c r="M67" s="2" t="s">
        <v>28</v>
      </c>
      <c r="N67" s="2">
        <v>4.36E-2</v>
      </c>
      <c r="O67" s="2">
        <v>2.7799999999999998E-2</v>
      </c>
      <c r="P67" s="2">
        <v>4.2833000000000003E-2</v>
      </c>
      <c r="Q67" s="2">
        <v>-1.3682215067890944</v>
      </c>
      <c r="R67" s="2">
        <f t="shared" si="48"/>
        <v>7.6787585802220388E-3</v>
      </c>
      <c r="S67" s="2">
        <v>2.3800000000000002E-2</v>
      </c>
      <c r="T67" s="2">
        <v>-1.6234230429434879</v>
      </c>
      <c r="U67" s="2">
        <f t="shared" si="49"/>
        <v>7.5425459892532439E-3</v>
      </c>
    </row>
    <row r="68" spans="1:22" x14ac:dyDescent="0.45">
      <c r="A68" s="8">
        <v>10</v>
      </c>
      <c r="B68" s="8" t="s">
        <v>38</v>
      </c>
      <c r="C68" s="8">
        <v>15</v>
      </c>
      <c r="D68" s="8" t="s">
        <v>18</v>
      </c>
      <c r="E68" s="8" t="s">
        <v>29</v>
      </c>
      <c r="F68" s="8" t="s">
        <v>35</v>
      </c>
      <c r="G68" s="8" t="s">
        <v>20</v>
      </c>
      <c r="H68" s="8">
        <v>1</v>
      </c>
      <c r="I68" s="8">
        <v>1</v>
      </c>
      <c r="J68" s="8">
        <v>70</v>
      </c>
      <c r="K68" s="8">
        <v>110</v>
      </c>
      <c r="L68" s="9" t="s">
        <v>79</v>
      </c>
      <c r="M68" s="1" t="s">
        <v>49</v>
      </c>
      <c r="N68" s="1">
        <v>1.2500000000000001E-2</v>
      </c>
      <c r="O68" s="1">
        <v>6.7999999999999996E-3</v>
      </c>
      <c r="P68" s="1">
        <f>AVERAGE(N68:N70)</f>
        <v>2.9566666666666668E-2</v>
      </c>
      <c r="Q68" s="1">
        <v>-1.5291976348879359</v>
      </c>
      <c r="R68" s="1">
        <f>STDEV($N$68:$N$70)</f>
        <v>1.48463238996505E-2</v>
      </c>
      <c r="S68" s="1">
        <f>AVERAGE(O68:O70)</f>
        <v>1.5299999999999999E-2</v>
      </c>
      <c r="T68" s="1">
        <v>-1.8153085691824011</v>
      </c>
      <c r="U68" s="1">
        <f>STDEV($O$68:$O$70)</f>
        <v>7.5663729752107785E-3</v>
      </c>
      <c r="V68" s="3"/>
    </row>
    <row r="69" spans="1:22" x14ac:dyDescent="0.45">
      <c r="A69" s="8">
        <v>10</v>
      </c>
      <c r="B69" s="8" t="s">
        <v>38</v>
      </c>
      <c r="C69" s="8">
        <v>15</v>
      </c>
      <c r="D69" s="8" t="s">
        <v>18</v>
      </c>
      <c r="E69" s="8" t="s">
        <v>29</v>
      </c>
      <c r="F69" s="8" t="s">
        <v>35</v>
      </c>
      <c r="G69" s="8" t="s">
        <v>20</v>
      </c>
      <c r="H69" s="8">
        <v>2</v>
      </c>
      <c r="I69" s="8"/>
      <c r="J69" s="8">
        <v>272</v>
      </c>
      <c r="K69" s="8">
        <v>294</v>
      </c>
      <c r="L69" s="9" t="s">
        <v>78</v>
      </c>
      <c r="M69" s="2" t="s">
        <v>77</v>
      </c>
      <c r="N69" s="2">
        <v>3.95E-2</v>
      </c>
      <c r="O69" s="2">
        <v>2.1299999999999999E-2</v>
      </c>
      <c r="P69" s="2">
        <v>2.9567E-2</v>
      </c>
      <c r="Q69" s="2">
        <v>-1.5291927386981523</v>
      </c>
      <c r="R69" s="2">
        <f t="shared" ref="R69:R70" si="50">STDEV($N$68:$N$70)</f>
        <v>1.48463238996505E-2</v>
      </c>
      <c r="S69" s="2">
        <v>1.5299999999999999E-2</v>
      </c>
      <c r="T69" s="2">
        <v>-1.8153085691824011</v>
      </c>
      <c r="U69" s="2">
        <f t="shared" ref="U69:U70" si="51">STDEV($O$68:$O$70)</f>
        <v>7.5663729752107785E-3</v>
      </c>
    </row>
    <row r="70" spans="1:22" x14ac:dyDescent="0.45">
      <c r="A70" s="8">
        <v>10</v>
      </c>
      <c r="B70" s="8" t="s">
        <v>38</v>
      </c>
      <c r="C70" s="8">
        <v>15</v>
      </c>
      <c r="D70" s="8" t="s">
        <v>18</v>
      </c>
      <c r="E70" s="8" t="s">
        <v>29</v>
      </c>
      <c r="F70" s="8" t="s">
        <v>35</v>
      </c>
      <c r="G70" s="8" t="s">
        <v>20</v>
      </c>
      <c r="H70" s="8">
        <v>3</v>
      </c>
      <c r="I70" s="8">
        <v>1</v>
      </c>
      <c r="J70" s="8">
        <v>90</v>
      </c>
      <c r="K70" s="8">
        <v>117</v>
      </c>
      <c r="L70" s="9" t="s">
        <v>78</v>
      </c>
      <c r="M70" s="2" t="s">
        <v>77</v>
      </c>
      <c r="N70" s="2">
        <v>3.6700000000000003E-2</v>
      </c>
      <c r="O70" s="2">
        <v>1.78E-2</v>
      </c>
      <c r="P70" s="2">
        <v>2.9567E-2</v>
      </c>
      <c r="Q70" s="2">
        <v>-1.5291927386981523</v>
      </c>
      <c r="R70" s="2">
        <f t="shared" si="50"/>
        <v>1.48463238996505E-2</v>
      </c>
      <c r="S70" s="2">
        <v>1.5299999999999999E-2</v>
      </c>
      <c r="T70" s="2">
        <v>-1.8153085691824011</v>
      </c>
      <c r="U70" s="2">
        <f t="shared" si="51"/>
        <v>7.5663729752107785E-3</v>
      </c>
    </row>
  </sheetData>
  <phoneticPr fontId="2" type="noConversion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53255131-b129-4010-86e1-474bfd7e8076}" enabled="0" method="" siteId="{53255131-b129-4010-86e1-474bfd7e807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Bowkett-Pritchard, Connie</dc:creator>
  <cp:lastModifiedBy>Bowkett-Pritchard, Connie</cp:lastModifiedBy>
  <dcterms:created xsi:type="dcterms:W3CDTF">2026-06-01T20:58:33Z</dcterms:created>
  <dcterms:modified xsi:type="dcterms:W3CDTF">2026-06-01T21:09:49Z</dcterms:modified>
</cp:coreProperties>
</file>