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Raw Data\Rheometer data\Fellowship for Growth project - rheology of gels\"/>
    </mc:Choice>
  </mc:AlternateContent>
  <bookViews>
    <workbookView xWindow="3105" yWindow="960" windowWidth="23925" windowHeight="12795"/>
  </bookViews>
  <sheets>
    <sheet name="Frequency data" sheetId="1" r:id="rId1"/>
    <sheet name="Amplitude data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K3" i="1"/>
  <c r="L3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I4" i="1"/>
  <c r="I5" i="1"/>
  <c r="I6" i="1"/>
  <c r="I7" i="1"/>
  <c r="I8" i="1"/>
  <c r="I9" i="1"/>
  <c r="I10" i="1"/>
  <c r="I11" i="1"/>
  <c r="I12" i="1"/>
  <c r="I13" i="1"/>
  <c r="I14" i="1"/>
  <c r="I3" i="1"/>
  <c r="J4" i="2"/>
  <c r="J5" i="2"/>
  <c r="J6" i="2"/>
  <c r="J7" i="2"/>
  <c r="J8" i="2"/>
  <c r="J9" i="2"/>
  <c r="J10" i="2"/>
  <c r="J11" i="2"/>
  <c r="J12" i="2"/>
  <c r="J13" i="2"/>
  <c r="J14" i="2"/>
  <c r="J3" i="2"/>
  <c r="I4" i="2"/>
  <c r="I5" i="2"/>
  <c r="I6" i="2"/>
  <c r="I7" i="2"/>
  <c r="I8" i="2"/>
  <c r="I9" i="2"/>
  <c r="I10" i="2"/>
  <c r="I11" i="2"/>
  <c r="I12" i="2"/>
  <c r="I13" i="2"/>
  <c r="I14" i="2"/>
  <c r="I3" i="2"/>
  <c r="G11" i="2" l="1"/>
  <c r="F12" i="2"/>
  <c r="F13" i="2"/>
  <c r="F14" i="2"/>
  <c r="G64" i="1" l="1"/>
  <c r="F64" i="1"/>
  <c r="G50" i="1"/>
  <c r="F50" i="1"/>
  <c r="G63" i="1"/>
  <c r="F63" i="1"/>
  <c r="G49" i="1"/>
  <c r="F49" i="1"/>
  <c r="G62" i="1"/>
  <c r="F62" i="1"/>
  <c r="G48" i="1"/>
  <c r="F48" i="1"/>
  <c r="G61" i="1" l="1"/>
  <c r="F61" i="1"/>
  <c r="G47" i="1"/>
  <c r="F47" i="1"/>
  <c r="G60" i="1"/>
  <c r="F60" i="1"/>
  <c r="G46" i="1"/>
  <c r="F46" i="1"/>
  <c r="G59" i="1"/>
  <c r="F59" i="1"/>
  <c r="G45" i="1"/>
  <c r="F45" i="1"/>
  <c r="G55" i="1" l="1"/>
  <c r="F55" i="1"/>
  <c r="G41" i="1"/>
  <c r="F41" i="1"/>
  <c r="G54" i="1"/>
  <c r="F54" i="1"/>
  <c r="G40" i="1"/>
  <c r="F40" i="1"/>
  <c r="G53" i="1"/>
  <c r="F53" i="1"/>
  <c r="G39" i="1"/>
  <c r="F39" i="1"/>
  <c r="G58" i="1" l="1"/>
  <c r="F58" i="1"/>
  <c r="G44" i="1"/>
  <c r="F44" i="1"/>
  <c r="G57" i="1"/>
  <c r="F57" i="1"/>
  <c r="G43" i="1"/>
  <c r="F43" i="1"/>
  <c r="G56" i="1"/>
  <c r="F56" i="1"/>
  <c r="G42" i="1"/>
  <c r="F42" i="1"/>
  <c r="F11" i="1" l="1"/>
  <c r="E11" i="1"/>
  <c r="F9" i="1"/>
  <c r="E9" i="1"/>
</calcChain>
</file>

<file path=xl/sharedStrings.xml><?xml version="1.0" encoding="utf-8"?>
<sst xmlns="http://schemas.openxmlformats.org/spreadsheetml/2006/main" count="112" uniqueCount="35">
  <si>
    <t>Storage modulus</t>
  </si>
  <si>
    <t>SD</t>
  </si>
  <si>
    <t>Loss Modulus</t>
  </si>
  <si>
    <t>Az 30% 0.1 g/ml</t>
  </si>
  <si>
    <t>Az 60% 0.1 g/ml</t>
  </si>
  <si>
    <t>Az 90% 0.1 g/ml</t>
  </si>
  <si>
    <t>Ad 30% 0.1 g/ml</t>
  </si>
  <si>
    <t>Ad 60% 0.1 g/ml</t>
  </si>
  <si>
    <t>Ad 90% 0.1 g/ml</t>
  </si>
  <si>
    <t>Su 30% 0.1 g/ml</t>
  </si>
  <si>
    <t>Su 60% 0.1 g/ml</t>
  </si>
  <si>
    <t>Su 90% 0.1 g/ml</t>
  </si>
  <si>
    <t>Se 30% 0.1 g/ml</t>
  </si>
  <si>
    <t>Se 60% 0.1 g/ml</t>
  </si>
  <si>
    <t>Se 90% 0.1 g/ml</t>
  </si>
  <si>
    <t>Crossover modulus (Pa)</t>
  </si>
  <si>
    <t>Average</t>
  </si>
  <si>
    <t>Ad 30-60</t>
  </si>
  <si>
    <t>Ad 30--90</t>
  </si>
  <si>
    <t>Ad 60-90</t>
  </si>
  <si>
    <t>Su 30-60</t>
  </si>
  <si>
    <t>Su 30--90</t>
  </si>
  <si>
    <t>Su 60-90</t>
  </si>
  <si>
    <t>Az 30-60</t>
  </si>
  <si>
    <t>Az 30--90</t>
  </si>
  <si>
    <t>Az 60-90</t>
  </si>
  <si>
    <t>Se 30-60</t>
  </si>
  <si>
    <t>Se 30--90</t>
  </si>
  <si>
    <t>Se 60-90</t>
  </si>
  <si>
    <t>SM p value</t>
  </si>
  <si>
    <t>LM p value</t>
  </si>
  <si>
    <t>Significance</t>
  </si>
  <si>
    <t>**</t>
  </si>
  <si>
    <t>*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</si>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</sst>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2" fontId="0" fillId="0" borderId="1" xfId="0" applyNumberFormat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00"/>
      <color rgb="FF941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'Frequency data'!$C$2</c:f>
              <c:strCache>
                <c:ptCount val="1"/>
                <c:pt idx="0">
                  <c:v>Storage modulus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'Frequency data'!$D$3:$D$14</c:f>
                <c:numCache>
                  <c:formatCode>General</c:formatCode>
                  <c:ptCount val="12"/>
                  <c:pt idx="0">
                    <c:v>93.149999999999977</c:v>
                  </c:pt>
                  <c:pt idx="1">
                    <c:v>1134.309607940736</c:v>
                  </c:pt>
                  <c:pt idx="2">
                    <c:v>463.75</c:v>
                  </c:pt>
                  <c:pt idx="3">
                    <c:v>252.2</c:v>
                  </c:pt>
                  <c:pt idx="4">
                    <c:v>479.9</c:v>
                  </c:pt>
                  <c:pt idx="5">
                    <c:v>531.09</c:v>
                  </c:pt>
                  <c:pt idx="6">
                    <c:v>1977.200000000001</c:v>
                  </c:pt>
                  <c:pt idx="7">
                    <c:v>1601</c:v>
                  </c:pt>
                  <c:pt idx="8">
                    <c:v>2436.75</c:v>
                  </c:pt>
                  <c:pt idx="9">
                    <c:v>402.39999999999975</c:v>
                  </c:pt>
                  <c:pt idx="10">
                    <c:v>2158.0499999999988</c:v>
                  </c:pt>
                  <c:pt idx="11">
                    <c:v>3537.4549222098467</c:v>
                  </c:pt>
                </c:numCache>
              </c:numRef>
            </c:plus>
            <c:minus>
              <c:numRef>
                <c:f>'Frequency data'!$D$3:$D$14</c:f>
                <c:numCache>
                  <c:formatCode>General</c:formatCode>
                  <c:ptCount val="12"/>
                  <c:pt idx="0">
                    <c:v>93.149999999999977</c:v>
                  </c:pt>
                  <c:pt idx="1">
                    <c:v>1134.309607940736</c:v>
                  </c:pt>
                  <c:pt idx="2">
                    <c:v>463.75</c:v>
                  </c:pt>
                  <c:pt idx="3">
                    <c:v>252.2</c:v>
                  </c:pt>
                  <c:pt idx="4">
                    <c:v>479.9</c:v>
                  </c:pt>
                  <c:pt idx="5">
                    <c:v>531.09</c:v>
                  </c:pt>
                  <c:pt idx="6">
                    <c:v>1977.200000000001</c:v>
                  </c:pt>
                  <c:pt idx="7">
                    <c:v>1601</c:v>
                  </c:pt>
                  <c:pt idx="8">
                    <c:v>2436.75</c:v>
                  </c:pt>
                  <c:pt idx="9">
                    <c:v>402.39999999999975</c:v>
                  </c:pt>
                  <c:pt idx="10">
                    <c:v>2158.0499999999988</c:v>
                  </c:pt>
                  <c:pt idx="11">
                    <c:v>3537.4549222098467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'Frequency data'!$B$3:$B$14</c:f>
              <c:strCache>
                <c:ptCount val="12"/>
                <c:pt idx="0">
                  <c:v>Ad 30% 0.1 g/ml</c:v>
                </c:pt>
                <c:pt idx="1">
                  <c:v>Ad 60% 0.1 g/ml</c:v>
                </c:pt>
                <c:pt idx="2">
                  <c:v>Ad 90% 0.1 g/ml</c:v>
                </c:pt>
                <c:pt idx="3">
                  <c:v>Su 30% 0.1 g/ml</c:v>
                </c:pt>
                <c:pt idx="4">
                  <c:v>Su 60% 0.1 g/ml</c:v>
                </c:pt>
                <c:pt idx="5">
                  <c:v>Su 90% 0.1 g/ml</c:v>
                </c:pt>
                <c:pt idx="6">
                  <c:v>Az 30% 0.1 g/ml</c:v>
                </c:pt>
                <c:pt idx="7">
                  <c:v>Az 60% 0.1 g/ml</c:v>
                </c:pt>
                <c:pt idx="8">
                  <c:v>Az 90% 0.1 g/ml</c:v>
                </c:pt>
                <c:pt idx="9">
                  <c:v>Se 30% 0.1 g/ml</c:v>
                </c:pt>
                <c:pt idx="10">
                  <c:v>Se 60% 0.1 g/ml</c:v>
                </c:pt>
                <c:pt idx="11">
                  <c:v>Se 90% 0.1 g/ml</c:v>
                </c:pt>
              </c:strCache>
            </c:strRef>
          </c:cat>
          <c:val>
            <c:numRef>
              <c:f>'Frequency data'!$C$3:$C$14</c:f>
              <c:numCache>
                <c:formatCode>General</c:formatCode>
                <c:ptCount val="12"/>
                <c:pt idx="0">
                  <c:v>1568.15</c:v>
                </c:pt>
                <c:pt idx="1">
                  <c:v>2387</c:v>
                </c:pt>
                <c:pt idx="2">
                  <c:v>7660.15</c:v>
                </c:pt>
                <c:pt idx="3">
                  <c:v>2430.4</c:v>
                </c:pt>
                <c:pt idx="4">
                  <c:v>5134.87</c:v>
                </c:pt>
                <c:pt idx="5">
                  <c:v>2728.03</c:v>
                </c:pt>
                <c:pt idx="6">
                  <c:v>7837</c:v>
                </c:pt>
                <c:pt idx="7">
                  <c:v>13366</c:v>
                </c:pt>
                <c:pt idx="8">
                  <c:v>8522.25</c:v>
                </c:pt>
                <c:pt idx="9">
                  <c:v>1806.5</c:v>
                </c:pt>
                <c:pt idx="10">
                  <c:v>9433.9500000000007</c:v>
                </c:pt>
                <c:pt idx="11">
                  <c:v>10944.199999999999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6-084F-A901-3BB1B7574889}"/>
            </c:ext>
          </c:extLst>
        </c:ser>
        <c:ser>
          <c:idx val="1"/>
          <c:order val="1"/>
          <c:tx>
            <c:strRef>
              <c:f>'Frequency data'!$E$2</c:f>
              <c:strCache>
                <c:ptCount val="1"/>
                <c:pt idx="0">
                  <c:v>Loss Modulus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'Frequency data'!$F$3:$F$14</c:f>
                <c:numCache>
                  <c:formatCode>General</c:formatCode>
                  <c:ptCount val="12"/>
                  <c:pt idx="0">
                    <c:v>52.623999999999988</c:v>
                  </c:pt>
                  <c:pt idx="1">
                    <c:v>12.720933753288513</c:v>
                  </c:pt>
                  <c:pt idx="2">
                    <c:v>59.75</c:v>
                  </c:pt>
                  <c:pt idx="3">
                    <c:v>15.97</c:v>
                  </c:pt>
                  <c:pt idx="4">
                    <c:v>180.71</c:v>
                  </c:pt>
                  <c:pt idx="5">
                    <c:v>36.130000000000003</c:v>
                  </c:pt>
                  <c:pt idx="6">
                    <c:v>2929.8999999999996</c:v>
                  </c:pt>
                  <c:pt idx="7">
                    <c:v>1618.8499999999995</c:v>
                  </c:pt>
                  <c:pt idx="8">
                    <c:v>3042.75</c:v>
                  </c:pt>
                  <c:pt idx="9">
                    <c:v>83.904999999999973</c:v>
                  </c:pt>
                  <c:pt idx="10">
                    <c:v>2221.1000000000017</c:v>
                  </c:pt>
                  <c:pt idx="11">
                    <c:v>1361.5606511157212</c:v>
                  </c:pt>
                </c:numCache>
              </c:numRef>
            </c:plus>
            <c:minus>
              <c:numRef>
                <c:f>'Frequency data'!$F$3:$F$14</c:f>
                <c:numCache>
                  <c:formatCode>General</c:formatCode>
                  <c:ptCount val="12"/>
                  <c:pt idx="0">
                    <c:v>52.623999999999988</c:v>
                  </c:pt>
                  <c:pt idx="1">
                    <c:v>12.720933753288513</c:v>
                  </c:pt>
                  <c:pt idx="2">
                    <c:v>59.75</c:v>
                  </c:pt>
                  <c:pt idx="3">
                    <c:v>15.97</c:v>
                  </c:pt>
                  <c:pt idx="4">
                    <c:v>180.71</c:v>
                  </c:pt>
                  <c:pt idx="5">
                    <c:v>36.130000000000003</c:v>
                  </c:pt>
                  <c:pt idx="6">
                    <c:v>2929.8999999999996</c:v>
                  </c:pt>
                  <c:pt idx="7">
                    <c:v>1618.8499999999995</c:v>
                  </c:pt>
                  <c:pt idx="8">
                    <c:v>3042.75</c:v>
                  </c:pt>
                  <c:pt idx="9">
                    <c:v>83.904999999999973</c:v>
                  </c:pt>
                  <c:pt idx="10">
                    <c:v>2221.1000000000017</c:v>
                  </c:pt>
                  <c:pt idx="11">
                    <c:v>1361.5606511157212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'Frequency data'!$B$3:$B$14</c:f>
              <c:strCache>
                <c:ptCount val="12"/>
                <c:pt idx="0">
                  <c:v>Ad 30% 0.1 g/ml</c:v>
                </c:pt>
                <c:pt idx="1">
                  <c:v>Ad 60% 0.1 g/ml</c:v>
                </c:pt>
                <c:pt idx="2">
                  <c:v>Ad 90% 0.1 g/ml</c:v>
                </c:pt>
                <c:pt idx="3">
                  <c:v>Su 30% 0.1 g/ml</c:v>
                </c:pt>
                <c:pt idx="4">
                  <c:v>Su 60% 0.1 g/ml</c:v>
                </c:pt>
                <c:pt idx="5">
                  <c:v>Su 90% 0.1 g/ml</c:v>
                </c:pt>
                <c:pt idx="6">
                  <c:v>Az 30% 0.1 g/ml</c:v>
                </c:pt>
                <c:pt idx="7">
                  <c:v>Az 60% 0.1 g/ml</c:v>
                </c:pt>
                <c:pt idx="8">
                  <c:v>Az 90% 0.1 g/ml</c:v>
                </c:pt>
                <c:pt idx="9">
                  <c:v>Se 30% 0.1 g/ml</c:v>
                </c:pt>
                <c:pt idx="10">
                  <c:v>Se 60% 0.1 g/ml</c:v>
                </c:pt>
                <c:pt idx="11">
                  <c:v>Se 90% 0.1 g/ml</c:v>
                </c:pt>
              </c:strCache>
            </c:strRef>
          </c:cat>
          <c:val>
            <c:numRef>
              <c:f>'Frequency data'!$E$3:$E$14</c:f>
              <c:numCache>
                <c:formatCode>General</c:formatCode>
                <c:ptCount val="12"/>
                <c:pt idx="0">
                  <c:v>84.27600000000001</c:v>
                </c:pt>
                <c:pt idx="1">
                  <c:v>520.58333333333337</c:v>
                </c:pt>
                <c:pt idx="2">
                  <c:v>1234.05</c:v>
                </c:pt>
                <c:pt idx="3">
                  <c:v>117.09</c:v>
                </c:pt>
                <c:pt idx="4">
                  <c:v>1381.83</c:v>
                </c:pt>
                <c:pt idx="5">
                  <c:v>357.97</c:v>
                </c:pt>
                <c:pt idx="6">
                  <c:v>4907.1000000000004</c:v>
                </c:pt>
                <c:pt idx="7">
                  <c:v>6123.35</c:v>
                </c:pt>
                <c:pt idx="8">
                  <c:v>5479.5</c:v>
                </c:pt>
                <c:pt idx="9">
                  <c:v>1059.1949999999999</c:v>
                </c:pt>
                <c:pt idx="10">
                  <c:v>5953.7</c:v>
                </c:pt>
                <c:pt idx="11">
                  <c:v>3313.5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6-084F-A901-3BB1B757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342144"/>
        <c:axId val="2018721632"/>
      </c:barChart>
      <c:catAx>
        <c:axId val="20983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721632"/>
        <c:crosses val="autoZero"/>
        <c:auto val="1"/>
        <c:lblAlgn val="ctr"/>
        <c:lblOffset val="100"/>
        <c:noMultiLvlLbl val="0"/>
      </c:catAx>
      <c:valAx>
        <c:axId val="20187216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Modulus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4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'Frequency data'!$I$2</c:f>
              <c:strCache>
                <c:ptCount val="1"/>
                <c:pt idx="0">
                  <c:v>Storage modulus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'Frequency data'!$J$3:$J$14</c:f>
                <c:numCache>
                  <c:formatCode>General</c:formatCode>
                  <c:ptCount val="12"/>
                  <c:pt idx="0">
                    <c:v>9.3149999999999983E-2</c:v>
                  </c:pt>
                  <c:pt idx="1">
                    <c:v>1.134309607940736</c:v>
                  </c:pt>
                  <c:pt idx="2">
                    <c:v>0.46375</c:v>
                  </c:pt>
                  <c:pt idx="3">
                    <c:v>0.25219999999999998</c:v>
                  </c:pt>
                  <c:pt idx="4">
                    <c:v>0.47989999999999999</c:v>
                  </c:pt>
                  <c:pt idx="5">
                    <c:v>0.53109000000000006</c:v>
                  </c:pt>
                  <c:pt idx="6">
                    <c:v>1.977200000000001</c:v>
                  </c:pt>
                  <c:pt idx="7">
                    <c:v>1.601</c:v>
                  </c:pt>
                  <c:pt idx="8">
                    <c:v>2.43675</c:v>
                  </c:pt>
                  <c:pt idx="9">
                    <c:v>0.40239999999999976</c:v>
                  </c:pt>
                  <c:pt idx="10">
                    <c:v>2.1580499999999989</c:v>
                  </c:pt>
                  <c:pt idx="11">
                    <c:v>3.5374549222098466</c:v>
                  </c:pt>
                </c:numCache>
              </c:numRef>
            </c:plus>
            <c:minus>
              <c:numRef>
                <c:f>'Frequency data'!$J$3:$J$14</c:f>
                <c:numCache>
                  <c:formatCode>General</c:formatCode>
                  <c:ptCount val="12"/>
                  <c:pt idx="0">
                    <c:v>9.3149999999999983E-2</c:v>
                  </c:pt>
                  <c:pt idx="1">
                    <c:v>1.134309607940736</c:v>
                  </c:pt>
                  <c:pt idx="2">
                    <c:v>0.46375</c:v>
                  </c:pt>
                  <c:pt idx="3">
                    <c:v>0.25219999999999998</c:v>
                  </c:pt>
                  <c:pt idx="4">
                    <c:v>0.47989999999999999</c:v>
                  </c:pt>
                  <c:pt idx="5">
                    <c:v>0.53109000000000006</c:v>
                  </c:pt>
                  <c:pt idx="6">
                    <c:v>1.977200000000001</c:v>
                  </c:pt>
                  <c:pt idx="7">
                    <c:v>1.601</c:v>
                  </c:pt>
                  <c:pt idx="8">
                    <c:v>2.43675</c:v>
                  </c:pt>
                  <c:pt idx="9">
                    <c:v>0.40239999999999976</c:v>
                  </c:pt>
                  <c:pt idx="10">
                    <c:v>2.1580499999999989</c:v>
                  </c:pt>
                  <c:pt idx="11">
                    <c:v>3.5374549222098466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'Frequency data'!$H$3:$H$14</c:f>
              <c:strCache>
                <c:ptCount val="12"/>
                <c:pt idx="0">
                  <c:v>Ad 30% 0.1 g/ml</c:v>
                </c:pt>
                <c:pt idx="1">
                  <c:v>Ad 60% 0.1 g/ml</c:v>
                </c:pt>
                <c:pt idx="2">
                  <c:v>Ad 90% 0.1 g/ml</c:v>
                </c:pt>
                <c:pt idx="3">
                  <c:v>Su 30% 0.1 g/ml</c:v>
                </c:pt>
                <c:pt idx="4">
                  <c:v>Su 60% 0.1 g/ml</c:v>
                </c:pt>
                <c:pt idx="5">
                  <c:v>Su 90% 0.1 g/ml</c:v>
                </c:pt>
                <c:pt idx="6">
                  <c:v>Az 30% 0.1 g/ml</c:v>
                </c:pt>
                <c:pt idx="7">
                  <c:v>Az 60% 0.1 g/ml</c:v>
                </c:pt>
                <c:pt idx="8">
                  <c:v>Az 90% 0.1 g/ml</c:v>
                </c:pt>
                <c:pt idx="9">
                  <c:v>Se 30% 0.1 g/ml</c:v>
                </c:pt>
                <c:pt idx="10">
                  <c:v>Se 60% 0.1 g/ml</c:v>
                </c:pt>
                <c:pt idx="11">
                  <c:v>Se 90% 0.1 g/ml</c:v>
                </c:pt>
              </c:strCache>
            </c:strRef>
          </c:cat>
          <c:val>
            <c:numRef>
              <c:f>'Frequency data'!$I$3:$I$14</c:f>
              <c:numCache>
                <c:formatCode>0.00</c:formatCode>
                <c:ptCount val="12"/>
                <c:pt idx="0">
                  <c:v>1.5681500000000002</c:v>
                </c:pt>
                <c:pt idx="1">
                  <c:v>2.387</c:v>
                </c:pt>
                <c:pt idx="2">
                  <c:v>7.6601499999999998</c:v>
                </c:pt>
                <c:pt idx="3">
                  <c:v>2.4304000000000001</c:v>
                </c:pt>
                <c:pt idx="4">
                  <c:v>5.1348700000000003</c:v>
                </c:pt>
                <c:pt idx="5">
                  <c:v>2.7280300000000004</c:v>
                </c:pt>
                <c:pt idx="6">
                  <c:v>7.8369999999999997</c:v>
                </c:pt>
                <c:pt idx="7">
                  <c:v>13.366</c:v>
                </c:pt>
                <c:pt idx="8">
                  <c:v>8.5222499999999997</c:v>
                </c:pt>
                <c:pt idx="9">
                  <c:v>1.8065</c:v>
                </c:pt>
                <c:pt idx="10">
                  <c:v>9.4339500000000012</c:v>
                </c:pt>
                <c:pt idx="11">
                  <c:v>10.944199999999999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6-4066-86D6-88DE53DC5957}"/>
            </c:ext>
          </c:extLst>
        </c:ser>
        <c:ser>
          <c:idx val="1"/>
          <c:order val="1"/>
          <c:tx>
            <c:strRef>
              <c:f>'Frequency data'!$K$2</c:f>
              <c:strCache>
                <c:ptCount val="1"/>
                <c:pt idx="0">
                  <c:v>Loss Modulus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'Frequency data'!$L$3:$L$14</c:f>
                <c:numCache>
                  <c:formatCode>General</c:formatCode>
                  <c:ptCount val="12"/>
                  <c:pt idx="0">
                    <c:v>5.262399999999999E-2</c:v>
                  </c:pt>
                  <c:pt idx="1">
                    <c:v>1.2720933753288513E-2</c:v>
                  </c:pt>
                  <c:pt idx="2">
                    <c:v>5.9749999999999998E-2</c:v>
                  </c:pt>
                  <c:pt idx="3">
                    <c:v>1.5970000000000002E-2</c:v>
                  </c:pt>
                  <c:pt idx="4">
                    <c:v>0.18071000000000001</c:v>
                  </c:pt>
                  <c:pt idx="5">
                    <c:v>3.6130000000000002E-2</c:v>
                  </c:pt>
                  <c:pt idx="6">
                    <c:v>2.9298999999999995</c:v>
                  </c:pt>
                  <c:pt idx="7">
                    <c:v>1.6188499999999995</c:v>
                  </c:pt>
                  <c:pt idx="8">
                    <c:v>3.0427499999999998</c:v>
                  </c:pt>
                  <c:pt idx="9">
                    <c:v>8.390499999999998E-2</c:v>
                  </c:pt>
                  <c:pt idx="10">
                    <c:v>2.2211000000000016</c:v>
                  </c:pt>
                  <c:pt idx="11">
                    <c:v>1.3615606511157212</c:v>
                  </c:pt>
                </c:numCache>
              </c:numRef>
            </c:plus>
            <c:minus>
              <c:numRef>
                <c:f>'Frequency data'!$L$3:$L$14</c:f>
                <c:numCache>
                  <c:formatCode>General</c:formatCode>
                  <c:ptCount val="12"/>
                  <c:pt idx="0">
                    <c:v>5.262399999999999E-2</c:v>
                  </c:pt>
                  <c:pt idx="1">
                    <c:v>1.2720933753288513E-2</c:v>
                  </c:pt>
                  <c:pt idx="2">
                    <c:v>5.9749999999999998E-2</c:v>
                  </c:pt>
                  <c:pt idx="3">
                    <c:v>1.5970000000000002E-2</c:v>
                  </c:pt>
                  <c:pt idx="4">
                    <c:v>0.18071000000000001</c:v>
                  </c:pt>
                  <c:pt idx="5">
                    <c:v>3.6130000000000002E-2</c:v>
                  </c:pt>
                  <c:pt idx="6">
                    <c:v>2.9298999999999995</c:v>
                  </c:pt>
                  <c:pt idx="7">
                    <c:v>1.6188499999999995</c:v>
                  </c:pt>
                  <c:pt idx="8">
                    <c:v>3.0427499999999998</c:v>
                  </c:pt>
                  <c:pt idx="9">
                    <c:v>8.390499999999998E-2</c:v>
                  </c:pt>
                  <c:pt idx="10">
                    <c:v>2.2211000000000016</c:v>
                  </c:pt>
                  <c:pt idx="11">
                    <c:v>1.3615606511157212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'Frequency data'!$H$3:$H$14</c:f>
              <c:strCache>
                <c:ptCount val="12"/>
                <c:pt idx="0">
                  <c:v>Ad 30% 0.1 g/ml</c:v>
                </c:pt>
                <c:pt idx="1">
                  <c:v>Ad 60% 0.1 g/ml</c:v>
                </c:pt>
                <c:pt idx="2">
                  <c:v>Ad 90% 0.1 g/ml</c:v>
                </c:pt>
                <c:pt idx="3">
                  <c:v>Su 30% 0.1 g/ml</c:v>
                </c:pt>
                <c:pt idx="4">
                  <c:v>Su 60% 0.1 g/ml</c:v>
                </c:pt>
                <c:pt idx="5">
                  <c:v>Su 90% 0.1 g/ml</c:v>
                </c:pt>
                <c:pt idx="6">
                  <c:v>Az 30% 0.1 g/ml</c:v>
                </c:pt>
                <c:pt idx="7">
                  <c:v>Az 60% 0.1 g/ml</c:v>
                </c:pt>
                <c:pt idx="8">
                  <c:v>Az 90% 0.1 g/ml</c:v>
                </c:pt>
                <c:pt idx="9">
                  <c:v>Se 30% 0.1 g/ml</c:v>
                </c:pt>
                <c:pt idx="10">
                  <c:v>Se 60% 0.1 g/ml</c:v>
                </c:pt>
                <c:pt idx="11">
                  <c:v>Se 90% 0.1 g/ml</c:v>
                </c:pt>
              </c:strCache>
            </c:strRef>
          </c:cat>
          <c:val>
            <c:numRef>
              <c:f>'Frequency data'!$K$3:$K$14</c:f>
              <c:numCache>
                <c:formatCode>0.00</c:formatCode>
                <c:ptCount val="12"/>
                <c:pt idx="0">
                  <c:v>8.4276000000000004E-2</c:v>
                </c:pt>
                <c:pt idx="1">
                  <c:v>0.5205833333333334</c:v>
                </c:pt>
                <c:pt idx="2">
                  <c:v>1.2340499999999999</c:v>
                </c:pt>
                <c:pt idx="3">
                  <c:v>0.11709</c:v>
                </c:pt>
                <c:pt idx="4">
                  <c:v>1.3818299999999999</c:v>
                </c:pt>
                <c:pt idx="5">
                  <c:v>0.35797000000000001</c:v>
                </c:pt>
                <c:pt idx="6">
                  <c:v>4.9071000000000007</c:v>
                </c:pt>
                <c:pt idx="7">
                  <c:v>6.1233500000000003</c:v>
                </c:pt>
                <c:pt idx="8">
                  <c:v>5.4794999999999998</c:v>
                </c:pt>
                <c:pt idx="9">
                  <c:v>1.0591949999999999</c:v>
                </c:pt>
                <c:pt idx="10">
                  <c:v>5.9536999999999995</c:v>
                </c:pt>
                <c:pt idx="11">
                  <c:v>3.3134999999999999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6-4066-86D6-88DE53DC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1197551"/>
        <c:axId val="1901200047"/>
      </c:barChart>
      <c:catAx>
        <c:axId val="190119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200047"/>
        <c:crossesAt val="0.1"/>
        <c:auto val="1"/>
        <c:lblAlgn val="ctr"/>
        <c:lblOffset val="100"/>
        <c:noMultiLvlLbl val="0"/>
      </c:catAx>
      <c:valAx>
        <c:axId val="190120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Modulus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19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Modulus at crossover of strain sweep for hydrogels with varying percentage crosslinking and acid cross linker 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4488759839297"/>
          <c:y val="0.25206117373446524"/>
          <c:w val="0.8738000751542947"/>
          <c:h val="0.62493409299929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411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D-0F47-9BFC-0BF836381ED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2D-0F47-9BFC-0BF836381ED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E2D-0F47-9BFC-0BF836381ED0}"/>
              </c:ext>
            </c:extLst>
          </c:dPt>
          <c:dPt>
            <c:idx val="3"/>
            <c:invertIfNegative val="0"/>
            <c:bubble3D val="0"/>
            <c:spPr>
              <a:solidFill>
                <a:srgbClr val="9411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E2D-0F47-9BFC-0BF836381ED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2D-0F47-9BFC-0BF836381ED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D-0F47-9BFC-0BF836381ED0}"/>
              </c:ext>
            </c:extLst>
          </c:dPt>
          <c:dPt>
            <c:idx val="6"/>
            <c:invertIfNegative val="0"/>
            <c:bubble3D val="0"/>
            <c:spPr>
              <a:solidFill>
                <a:srgbClr val="9411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2D-0F47-9BFC-0BF836381E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E2D-0F47-9BFC-0BF836381E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2D-0F47-9BFC-0BF836381ED0}"/>
              </c:ext>
            </c:extLst>
          </c:dPt>
          <c:dPt>
            <c:idx val="9"/>
            <c:invertIfNegative val="0"/>
            <c:bubble3D val="0"/>
            <c:spPr>
              <a:solidFill>
                <a:srgbClr val="9411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A9A-9E43-9FCA-B5C0B13626B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A9A-9E43-9FCA-B5C0B13626B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7BA-42F4-8623-F8FA784C899B}"/>
              </c:ext>
            </c:extLst>
          </c:dPt>
          <c:errBars>
            <c:errBarType val="both"/>
            <c:errValType val="cust"/>
            <c:noEndCap val="0"/>
            <c:plus>
              <c:numRef>
                <c:f>'Amplitude data '!$G$3:$G$14</c:f>
                <c:numCache>
                  <c:formatCode>General</c:formatCode>
                  <c:ptCount val="12"/>
                  <c:pt idx="0">
                    <c:v>679.21080347381792</c:v>
                  </c:pt>
                  <c:pt idx="1">
                    <c:v>2072.6968814137354</c:v>
                  </c:pt>
                  <c:pt idx="2">
                    <c:v>738.78891136478148</c:v>
                  </c:pt>
                  <c:pt idx="3">
                    <c:v>587.03281566422345</c:v>
                  </c:pt>
                  <c:pt idx="4">
                    <c:v>1878.8471932425916</c:v>
                  </c:pt>
                  <c:pt idx="5">
                    <c:v>116.29549527914743</c:v>
                  </c:pt>
                  <c:pt idx="6">
                    <c:v>192.79620212949072</c:v>
                  </c:pt>
                  <c:pt idx="7">
                    <c:v>1366.1889921318432</c:v>
                  </c:pt>
                  <c:pt idx="8">
                    <c:v>879.19178921451612</c:v>
                  </c:pt>
                  <c:pt idx="9">
                    <c:v>536.59863442489973</c:v>
                  </c:pt>
                  <c:pt idx="10">
                    <c:v>589.18517934139879</c:v>
                  </c:pt>
                  <c:pt idx="11">
                    <c:v>6536.6049327358523</c:v>
                  </c:pt>
                </c:numCache>
              </c:numRef>
            </c:plus>
            <c:minus>
              <c:numRef>
                <c:f>'Amplitude data '!$G$3:$G$14</c:f>
                <c:numCache>
                  <c:formatCode>General</c:formatCode>
                  <c:ptCount val="12"/>
                  <c:pt idx="0">
                    <c:v>679.21080347381792</c:v>
                  </c:pt>
                  <c:pt idx="1">
                    <c:v>2072.6968814137354</c:v>
                  </c:pt>
                  <c:pt idx="2">
                    <c:v>738.78891136478148</c:v>
                  </c:pt>
                  <c:pt idx="3">
                    <c:v>587.03281566422345</c:v>
                  </c:pt>
                  <c:pt idx="4">
                    <c:v>1878.8471932425916</c:v>
                  </c:pt>
                  <c:pt idx="5">
                    <c:v>116.29549527914743</c:v>
                  </c:pt>
                  <c:pt idx="6">
                    <c:v>192.79620212949072</c:v>
                  </c:pt>
                  <c:pt idx="7">
                    <c:v>1366.1889921318432</c:v>
                  </c:pt>
                  <c:pt idx="8">
                    <c:v>879.19178921451612</c:v>
                  </c:pt>
                  <c:pt idx="9">
                    <c:v>536.59863442489973</c:v>
                  </c:pt>
                  <c:pt idx="10">
                    <c:v>589.18517934139879</c:v>
                  </c:pt>
                  <c:pt idx="11">
                    <c:v>6536.6049327358523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'Amplitude data '!$B$3:$B$14</c:f>
              <c:strCache>
                <c:ptCount val="12"/>
                <c:pt idx="0">
                  <c:v>Ad 30% 0.1 g/ml</c:v>
                </c:pt>
                <c:pt idx="1">
                  <c:v>Ad 60% 0.1 g/ml</c:v>
                </c:pt>
                <c:pt idx="2">
                  <c:v>Ad 90% 0.1 g/ml</c:v>
                </c:pt>
                <c:pt idx="3">
                  <c:v>Su 30% 0.1 g/ml</c:v>
                </c:pt>
                <c:pt idx="4">
                  <c:v>Su 60% 0.1 g/ml</c:v>
                </c:pt>
                <c:pt idx="5">
                  <c:v>Su 90% 0.1 g/ml</c:v>
                </c:pt>
                <c:pt idx="6">
                  <c:v>Az 30% 0.1 g/ml</c:v>
                </c:pt>
                <c:pt idx="7">
                  <c:v>Az 60% 0.1 g/ml</c:v>
                </c:pt>
                <c:pt idx="8">
                  <c:v>Az 90% 0.1 g/ml</c:v>
                </c:pt>
                <c:pt idx="9">
                  <c:v>Se 30% 0.1 g/ml</c:v>
                </c:pt>
                <c:pt idx="10">
                  <c:v>Se 60% 0.1 g/ml</c:v>
                </c:pt>
                <c:pt idx="11">
                  <c:v>Se 90% 0.1 g/ml</c:v>
                </c:pt>
              </c:strCache>
            </c:strRef>
          </c:cat>
          <c:val>
            <c:numRef>
              <c:f>'Amplitude data '!$F$3:$F$14</c:f>
              <c:numCache>
                <c:formatCode>General</c:formatCode>
                <c:ptCount val="12"/>
                <c:pt idx="0">
                  <c:v>3976.96</c:v>
                </c:pt>
                <c:pt idx="1">
                  <c:v>4306.07</c:v>
                </c:pt>
                <c:pt idx="2">
                  <c:v>4137.07</c:v>
                </c:pt>
                <c:pt idx="3">
                  <c:v>1191.7</c:v>
                </c:pt>
                <c:pt idx="4">
                  <c:v>7056.36</c:v>
                </c:pt>
                <c:pt idx="5">
                  <c:v>3188.13</c:v>
                </c:pt>
                <c:pt idx="6">
                  <c:v>1515.93</c:v>
                </c:pt>
                <c:pt idx="7">
                  <c:v>9266.83</c:v>
                </c:pt>
                <c:pt idx="8">
                  <c:v>2092.4666666666667</c:v>
                </c:pt>
                <c:pt idx="9">
                  <c:v>1606.57</c:v>
                </c:pt>
                <c:pt idx="10">
                  <c:v>2236.7333333333331</c:v>
                </c:pt>
                <c:pt idx="11">
                  <c:v>8902.6999999999989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D-0F47-9BFC-0BF83638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459472"/>
        <c:axId val="1950858496"/>
      </c:barChart>
      <c:catAx>
        <c:axId val="195045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858496"/>
        <c:crosses val="autoZero"/>
        <c:auto val="1"/>
        <c:lblAlgn val="ctr"/>
        <c:lblOffset val="100"/>
        <c:noMultiLvlLbl val="0"/>
      </c:catAx>
      <c:valAx>
        <c:axId val="19508584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Modulus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45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307976</xdr:colOff>
      <xdr:row>14</xdr:row>
      <xdr:rowOff>76200</xdr:rowOff>
    </xdr:from>
    <xdr:to>
      <xdr:col>6</xdr:col>
      <xdr:colOff>647701</xdr:colOff>
      <xdr:row>34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BBB771-3E5E-9940-ABE2-6DF8F423B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646981</xdr:colOff>
      <xdr:row>14</xdr:row>
      <xdr:rowOff>42323</xdr:rowOff>
    </xdr:from>
    <xdr:to>
      <xdr:col>14</xdr:col>
      <xdr:colOff>554248</xdr:colOff>
      <xdr:row>35</xdr:row>
      <xdr:rowOff>66135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88900</xdr:rowOff>
    </xdr:from>
    <xdr:to>
      <xdr:col>8</xdr:col>
      <xdr:colOff>0</xdr:colOff>
      <xdr:row>31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671004-C789-1545-AA61-05DACFB0F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952500</xdr:colOff>
      <xdr:row>18</xdr:row>
      <xdr:rowOff>133349</xdr:rowOff>
    </xdr:from>
    <xdr:to>
      <xdr:col>3</xdr:col>
      <xdr:colOff>472036</xdr:colOff>
      <xdr:row>22</xdr:row>
      <xdr:rowOff>155940</xdr:rowOff>
    </xdr:to>
    <xdr:grpSp>
      <xdr:nvGrpSpPr>
        <xdr:cNvPr id="37" name="Group 36"/>
        <xdr:cNvGrpSpPr/>
      </xdr:nvGrpSpPr>
      <xdr:grpSpPr>
        <a:xfrm>
          <a:off x="2921000" y="3790949"/>
          <a:ext cx="1081636" cy="835391"/>
          <a:chOff x="2924934" y="3698902"/>
          <a:chExt cx="1083153" cy="814936"/>
        </a:xfrm>
      </xdr:grpSpPr>
      <xdr:grpSp>
        <xdr:nvGrpSpPr>
          <xdr:cNvPr id="34" name="Group 33"/>
          <xdr:cNvGrpSpPr/>
        </xdr:nvGrpSpPr>
        <xdr:grpSpPr>
          <a:xfrm>
            <a:off x="2924934" y="3918230"/>
            <a:ext cx="1083153" cy="595608"/>
            <a:chOff x="2924934" y="3918230"/>
            <a:chExt cx="1083153" cy="595608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2924934" y="3925564"/>
              <a:ext cx="1077842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33" name="Group 32"/>
            <xdr:cNvGrpSpPr/>
          </xdr:nvGrpSpPr>
          <xdr:grpSpPr>
            <a:xfrm>
              <a:off x="2929149" y="3918230"/>
              <a:ext cx="1078938" cy="595608"/>
              <a:chOff x="2924934" y="3922445"/>
              <a:chExt cx="1078938" cy="595608"/>
            </a:xfrm>
          </xdr:grpSpPr>
          <xdr:cxnSp macro="">
            <xdr:nvCxnSpPr>
              <xdr:cNvPr id="4" name="Straight Connector 3"/>
              <xdr:cNvCxnSpPr/>
            </xdr:nvCxnSpPr>
            <xdr:spPr>
              <a:xfrm flipV="1">
                <a:off x="2924934" y="3922445"/>
                <a:ext cx="0" cy="595608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Straight Connector 8"/>
              <xdr:cNvCxnSpPr/>
            </xdr:nvCxnSpPr>
            <xdr:spPr>
              <a:xfrm>
                <a:off x="4002776" y="3925564"/>
                <a:ext cx="0" cy="415223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Straight Connector 9"/>
              <xdr:cNvCxnSpPr/>
            </xdr:nvCxnSpPr>
            <xdr:spPr>
              <a:xfrm>
                <a:off x="3467859" y="4066501"/>
                <a:ext cx="0" cy="150461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/>
              <xdr:cNvCxnSpPr/>
            </xdr:nvCxnSpPr>
            <xdr:spPr>
              <a:xfrm>
                <a:off x="2925103" y="4070715"/>
                <a:ext cx="1078769" cy="59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5" name="TextBox 14"/>
          <xdr:cNvSpPr txBox="1"/>
        </xdr:nvSpPr>
        <xdr:spPr>
          <a:xfrm>
            <a:off x="3086859" y="3896988"/>
            <a:ext cx="304800" cy="2913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/>
              <a:t>*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334509" y="3698902"/>
            <a:ext cx="306317" cy="2913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/>
              <a:t>*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612251" y="3916038"/>
            <a:ext cx="304800" cy="2913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/>
              <a:t>*</a:t>
            </a:r>
          </a:p>
        </xdr:txBody>
      </xdr:sp>
    </xdr:grpSp>
    <xdr:clientData/>
  </xdr:twoCellAnchor>
  <xdr:twoCellAnchor>
    <xdr:from>
      <xdr:col>4</xdr:col>
      <xdr:colOff>209550</xdr:colOff>
      <xdr:row>19</xdr:row>
      <xdr:rowOff>113372</xdr:rowOff>
    </xdr:from>
    <xdr:to>
      <xdr:col>5</xdr:col>
      <xdr:colOff>481700</xdr:colOff>
      <xdr:row>22</xdr:row>
      <xdr:rowOff>69069</xdr:rowOff>
    </xdr:to>
    <xdr:grpSp>
      <xdr:nvGrpSpPr>
        <xdr:cNvPr id="2" name="Group 1"/>
        <xdr:cNvGrpSpPr/>
      </xdr:nvGrpSpPr>
      <xdr:grpSpPr>
        <a:xfrm>
          <a:off x="4578350" y="3974172"/>
          <a:ext cx="1110350" cy="565297"/>
          <a:chOff x="4573555" y="3899074"/>
          <a:chExt cx="1108017" cy="553439"/>
        </a:xfrm>
      </xdr:grpSpPr>
      <xdr:grpSp>
        <xdr:nvGrpSpPr>
          <xdr:cNvPr id="36" name="Group 35"/>
          <xdr:cNvGrpSpPr/>
        </xdr:nvGrpSpPr>
        <xdr:grpSpPr>
          <a:xfrm>
            <a:off x="4573555" y="3899074"/>
            <a:ext cx="561975" cy="546830"/>
            <a:chOff x="4584307" y="3877011"/>
            <a:chExt cx="561975" cy="543347"/>
          </a:xfrm>
        </xdr:grpSpPr>
        <xdr:grpSp>
          <xdr:nvGrpSpPr>
            <xdr:cNvPr id="35" name="Group 34"/>
            <xdr:cNvGrpSpPr/>
          </xdr:nvGrpSpPr>
          <xdr:grpSpPr>
            <a:xfrm>
              <a:off x="4584307" y="4052761"/>
              <a:ext cx="561975" cy="367597"/>
              <a:chOff x="4584307" y="4052761"/>
              <a:chExt cx="561975" cy="367597"/>
            </a:xfrm>
          </xdr:grpSpPr>
          <xdr:cxnSp macro="">
            <xdr:nvCxnSpPr>
              <xdr:cNvPr id="20" name="Straight Connector 19"/>
              <xdr:cNvCxnSpPr/>
            </xdr:nvCxnSpPr>
            <xdr:spPr>
              <a:xfrm flipV="1">
                <a:off x="4587426" y="4052761"/>
                <a:ext cx="0" cy="367597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Straight Connector 20"/>
              <xdr:cNvCxnSpPr/>
            </xdr:nvCxnSpPr>
            <xdr:spPr>
              <a:xfrm>
                <a:off x="4584307" y="4056976"/>
                <a:ext cx="561975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Straight Connector 22"/>
              <xdr:cNvCxnSpPr/>
            </xdr:nvCxnSpPr>
            <xdr:spPr>
              <a:xfrm>
                <a:off x="5139876" y="4062286"/>
                <a:ext cx="1" cy="112361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8" name="TextBox 27"/>
            <xdr:cNvSpPr txBox="1"/>
          </xdr:nvSpPr>
          <xdr:spPr>
            <a:xfrm>
              <a:off x="4676268" y="3877011"/>
              <a:ext cx="351751" cy="2913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200"/>
                <a:t>**</a:t>
              </a:r>
            </a:p>
          </xdr:txBody>
        </xdr:sp>
      </xdr:grpSp>
      <xdr:grpSp>
        <xdr:nvGrpSpPr>
          <xdr:cNvPr id="22" name="Group 21"/>
          <xdr:cNvGrpSpPr/>
        </xdr:nvGrpSpPr>
        <xdr:grpSpPr>
          <a:xfrm>
            <a:off x="5119589" y="3905683"/>
            <a:ext cx="561983" cy="546830"/>
            <a:chOff x="4579447" y="3877011"/>
            <a:chExt cx="561984" cy="543347"/>
          </a:xfrm>
        </xdr:grpSpPr>
        <xdr:grpSp>
          <xdr:nvGrpSpPr>
            <xdr:cNvPr id="24" name="Group 23"/>
            <xdr:cNvGrpSpPr/>
          </xdr:nvGrpSpPr>
          <xdr:grpSpPr>
            <a:xfrm>
              <a:off x="4579447" y="4052147"/>
              <a:ext cx="561984" cy="368211"/>
              <a:chOff x="4579447" y="4052147"/>
              <a:chExt cx="561984" cy="368211"/>
            </a:xfrm>
          </xdr:grpSpPr>
          <xdr:cxnSp macro="">
            <xdr:nvCxnSpPr>
              <xdr:cNvPr id="26" name="Straight Connector 25"/>
              <xdr:cNvCxnSpPr/>
            </xdr:nvCxnSpPr>
            <xdr:spPr>
              <a:xfrm flipV="1">
                <a:off x="5141431" y="4052761"/>
                <a:ext cx="0" cy="367597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Straight Connector 26"/>
              <xdr:cNvCxnSpPr/>
            </xdr:nvCxnSpPr>
            <xdr:spPr>
              <a:xfrm>
                <a:off x="4579447" y="4052147"/>
                <a:ext cx="561975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/>
            <xdr:cNvSpPr txBox="1"/>
          </xdr:nvSpPr>
          <xdr:spPr>
            <a:xfrm>
              <a:off x="4676268" y="3877011"/>
              <a:ext cx="351751" cy="2913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200"/>
                <a:t>**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tabSelected="1" topLeftCell="I1" zoomScale="106" zoomScaleNormal="106" workbookViewId="0">
      <selection activeCell="K3" sqref="K3:K14"/>
    </sheetView>
  </sheetViews>
  <sheetFormatPr defaultColWidth="11" defaultRowHeight="15.75" x14ac:dyDescent="0.25"/>
  <cols>
    <col min="2" max="2" width="14.875" bestFit="1" customWidth="1"/>
    <col min="3" max="3" width="15" bestFit="1" customWidth="1"/>
    <col min="5" max="5" width="15" customWidth="1"/>
    <col min="6" max="6" width="7.5" customWidth="1"/>
    <col min="8" max="8" width="14.25" bestFit="1" customWidth="1"/>
    <col min="9" max="9" width="14.5" bestFit="1" customWidth="1"/>
    <col min="11" max="11" width="12" bestFit="1" customWidth="1"/>
  </cols>
  <sheetData>
    <row r="2" spans="2:12" x14ac:dyDescent="0.25">
      <c r="B2" s="1"/>
      <c r="C2" s="1" t="s">
        <v>0</v>
      </c>
      <c r="D2" s="1" t="s">
        <v>1</v>
      </c>
      <c r="E2" s="1" t="s">
        <v>2</v>
      </c>
      <c r="F2" s="1" t="s">
        <v>1</v>
      </c>
      <c r="H2" s="1"/>
      <c r="I2" s="1" t="s">
        <v>0</v>
      </c>
      <c r="J2" s="1" t="s">
        <v>1</v>
      </c>
      <c r="K2" s="1" t="s">
        <v>2</v>
      </c>
      <c r="L2" s="1" t="s">
        <v>1</v>
      </c>
    </row>
    <row r="3" spans="2:12" x14ac:dyDescent="0.25">
      <c r="B3" s="1" t="s">
        <v>6</v>
      </c>
      <c r="C3" s="1">
        <v>1568.15</v>
      </c>
      <c r="D3" s="1">
        <v>93.149999999999977</v>
      </c>
      <c r="E3" s="1">
        <v>84.27600000000001</v>
      </c>
      <c r="F3" s="1">
        <v>52.623999999999988</v>
      </c>
      <c r="H3" s="1" t="s">
        <v>6</v>
      </c>
      <c r="I3" s="5">
        <f>C3/1000</f>
        <v>1.5681500000000002</v>
      </c>
      <c r="J3" s="5">
        <f t="shared" ref="J3:L14" si="0">D3/1000</f>
        <v>9.3149999999999983E-2</v>
      </c>
      <c r="K3" s="5">
        <f t="shared" si="0"/>
        <v>8.4276000000000004E-2</v>
      </c>
      <c r="L3" s="5">
        <f t="shared" si="0"/>
        <v>5.262399999999999E-2</v>
      </c>
    </row>
    <row r="4" spans="2:12" x14ac:dyDescent="0.25">
      <c r="B4" s="1" t="s">
        <v>7</v>
      </c>
      <c r="C4" s="1">
        <v>2387</v>
      </c>
      <c r="D4" s="1">
        <v>1134.309607940736</v>
      </c>
      <c r="E4" s="1">
        <v>520.58333333333337</v>
      </c>
      <c r="F4" s="1">
        <v>12.720933753288513</v>
      </c>
      <c r="H4" s="1" t="s">
        <v>7</v>
      </c>
      <c r="I4" s="5">
        <f t="shared" ref="I4:I14" si="1">C4/1000</f>
        <v>2.387</v>
      </c>
      <c r="J4" s="5">
        <f t="shared" si="0"/>
        <v>1.134309607940736</v>
      </c>
      <c r="K4" s="5">
        <f t="shared" si="0"/>
        <v>0.5205833333333334</v>
      </c>
      <c r="L4" s="5">
        <f t="shared" si="0"/>
        <v>1.2720933753288513E-2</v>
      </c>
    </row>
    <row r="5" spans="2:12" x14ac:dyDescent="0.25">
      <c r="B5" s="1" t="s">
        <v>8</v>
      </c>
      <c r="C5" s="1">
        <v>7660.15</v>
      </c>
      <c r="D5" s="1">
        <v>463.75</v>
      </c>
      <c r="E5" s="1">
        <v>1234.05</v>
      </c>
      <c r="F5" s="1">
        <v>59.75</v>
      </c>
      <c r="H5" s="1" t="s">
        <v>8</v>
      </c>
      <c r="I5" s="5">
        <f t="shared" si="1"/>
        <v>7.6601499999999998</v>
      </c>
      <c r="J5" s="5">
        <f t="shared" si="0"/>
        <v>0.46375</v>
      </c>
      <c r="K5" s="5">
        <f t="shared" si="0"/>
        <v>1.2340499999999999</v>
      </c>
      <c r="L5" s="5">
        <f t="shared" si="0"/>
        <v>5.9749999999999998E-2</v>
      </c>
    </row>
    <row r="6" spans="2:12" x14ac:dyDescent="0.25">
      <c r="B6" s="1" t="s">
        <v>9</v>
      </c>
      <c r="C6" s="1">
        <v>2430.4</v>
      </c>
      <c r="D6" s="1">
        <v>252.2</v>
      </c>
      <c r="E6" s="1">
        <v>117.09</v>
      </c>
      <c r="F6" s="1">
        <v>15.97</v>
      </c>
      <c r="H6" s="1" t="s">
        <v>9</v>
      </c>
      <c r="I6" s="5">
        <f t="shared" si="1"/>
        <v>2.4304000000000001</v>
      </c>
      <c r="J6" s="5">
        <f t="shared" si="0"/>
        <v>0.25219999999999998</v>
      </c>
      <c r="K6" s="5">
        <f t="shared" si="0"/>
        <v>0.11709</v>
      </c>
      <c r="L6" s="5">
        <f t="shared" si="0"/>
        <v>1.5970000000000002E-2</v>
      </c>
    </row>
    <row r="7" spans="2:12" x14ac:dyDescent="0.25">
      <c r="B7" s="1" t="s">
        <v>10</v>
      </c>
      <c r="C7" s="1">
        <v>5134.87</v>
      </c>
      <c r="D7" s="1">
        <v>479.9</v>
      </c>
      <c r="E7" s="1">
        <v>1381.83</v>
      </c>
      <c r="F7" s="1">
        <v>180.71</v>
      </c>
      <c r="H7" s="1" t="s">
        <v>10</v>
      </c>
      <c r="I7" s="5">
        <f t="shared" si="1"/>
        <v>5.1348700000000003</v>
      </c>
      <c r="J7" s="5">
        <f t="shared" si="0"/>
        <v>0.47989999999999999</v>
      </c>
      <c r="K7" s="5">
        <f t="shared" si="0"/>
        <v>1.3818299999999999</v>
      </c>
      <c r="L7" s="5">
        <f t="shared" si="0"/>
        <v>0.18071000000000001</v>
      </c>
    </row>
    <row r="8" spans="2:12" x14ac:dyDescent="0.25">
      <c r="B8" s="1" t="s">
        <v>11</v>
      </c>
      <c r="C8" s="1">
        <v>2728.03</v>
      </c>
      <c r="D8" s="1">
        <v>531.09</v>
      </c>
      <c r="E8" s="1">
        <v>357.97</v>
      </c>
      <c r="F8" s="1">
        <v>36.130000000000003</v>
      </c>
      <c r="H8" s="1" t="s">
        <v>11</v>
      </c>
      <c r="I8" s="5">
        <f t="shared" si="1"/>
        <v>2.7280300000000004</v>
      </c>
      <c r="J8" s="5">
        <f t="shared" si="0"/>
        <v>0.53109000000000006</v>
      </c>
      <c r="K8" s="5">
        <f t="shared" si="0"/>
        <v>0.35797000000000001</v>
      </c>
      <c r="L8" s="5">
        <f t="shared" si="0"/>
        <v>3.6130000000000002E-2</v>
      </c>
    </row>
    <row r="9" spans="2:12" x14ac:dyDescent="0.25">
      <c r="B9" s="1" t="s">
        <v>3</v>
      </c>
      <c r="C9" s="1">
        <v>7837</v>
      </c>
      <c r="D9" s="1">
        <v>1977.200000000001</v>
      </c>
      <c r="E9" s="2">
        <f>AVERAGE(C9:D9)</f>
        <v>4907.1000000000004</v>
      </c>
      <c r="F9" s="2">
        <f>_xlfn.STDEV.P(C9:D9)</f>
        <v>2929.8999999999996</v>
      </c>
      <c r="H9" s="1" t="s">
        <v>3</v>
      </c>
      <c r="I9" s="5">
        <f t="shared" si="1"/>
        <v>7.8369999999999997</v>
      </c>
      <c r="J9" s="5">
        <f t="shared" si="0"/>
        <v>1.977200000000001</v>
      </c>
      <c r="K9" s="5">
        <f t="shared" si="0"/>
        <v>4.9071000000000007</v>
      </c>
      <c r="L9" s="5">
        <f t="shared" si="0"/>
        <v>2.9298999999999995</v>
      </c>
    </row>
    <row r="10" spans="2:12" x14ac:dyDescent="0.25">
      <c r="B10" s="1" t="s">
        <v>4</v>
      </c>
      <c r="C10" s="1">
        <v>13366</v>
      </c>
      <c r="D10" s="1">
        <v>1601</v>
      </c>
      <c r="E10" s="2">
        <v>6123.35</v>
      </c>
      <c r="F10" s="2">
        <v>1618.8499999999995</v>
      </c>
      <c r="H10" s="1" t="s">
        <v>4</v>
      </c>
      <c r="I10" s="5">
        <f t="shared" si="1"/>
        <v>13.366</v>
      </c>
      <c r="J10" s="5">
        <f t="shared" si="0"/>
        <v>1.601</v>
      </c>
      <c r="K10" s="5">
        <f t="shared" si="0"/>
        <v>6.1233500000000003</v>
      </c>
      <c r="L10" s="5">
        <f t="shared" si="0"/>
        <v>1.6188499999999995</v>
      </c>
    </row>
    <row r="11" spans="2:12" x14ac:dyDescent="0.25">
      <c r="B11" s="1" t="s">
        <v>5</v>
      </c>
      <c r="C11" s="1">
        <v>8522.25</v>
      </c>
      <c r="D11" s="1">
        <v>2436.75</v>
      </c>
      <c r="E11" s="2">
        <f t="shared" ref="E11" si="2">AVERAGE(C11:D11)</f>
        <v>5479.5</v>
      </c>
      <c r="F11" s="2">
        <f t="shared" ref="F11" si="3">_xlfn.STDEV.P(C11:D11)</f>
        <v>3042.75</v>
      </c>
      <c r="H11" s="1" t="s">
        <v>5</v>
      </c>
      <c r="I11" s="5">
        <f t="shared" si="1"/>
        <v>8.5222499999999997</v>
      </c>
      <c r="J11" s="5">
        <f t="shared" si="0"/>
        <v>2.43675</v>
      </c>
      <c r="K11" s="5">
        <f t="shared" si="0"/>
        <v>5.4794999999999998</v>
      </c>
      <c r="L11" s="5">
        <f t="shared" si="0"/>
        <v>3.0427499999999998</v>
      </c>
    </row>
    <row r="12" spans="2:12" x14ac:dyDescent="0.25">
      <c r="B12" s="1" t="s">
        <v>12</v>
      </c>
      <c r="C12" s="3">
        <v>1806.5</v>
      </c>
      <c r="D12" s="3">
        <v>402.39999999999975</v>
      </c>
      <c r="E12" s="3">
        <v>1059.1949999999999</v>
      </c>
      <c r="F12" s="3">
        <v>83.904999999999973</v>
      </c>
      <c r="H12" s="1" t="s">
        <v>12</v>
      </c>
      <c r="I12" s="5">
        <f t="shared" si="1"/>
        <v>1.8065</v>
      </c>
      <c r="J12" s="5">
        <f t="shared" si="0"/>
        <v>0.40239999999999976</v>
      </c>
      <c r="K12" s="5">
        <f t="shared" si="0"/>
        <v>1.0591949999999999</v>
      </c>
      <c r="L12" s="5">
        <f t="shared" si="0"/>
        <v>8.390499999999998E-2</v>
      </c>
    </row>
    <row r="13" spans="2:12" x14ac:dyDescent="0.25">
      <c r="B13" s="1" t="s">
        <v>13</v>
      </c>
      <c r="C13" s="3">
        <v>9433.9500000000007</v>
      </c>
      <c r="D13" s="3">
        <v>2158.0499999999988</v>
      </c>
      <c r="E13" s="3">
        <v>5953.7</v>
      </c>
      <c r="F13" s="3">
        <v>2221.1000000000017</v>
      </c>
      <c r="H13" s="1" t="s">
        <v>13</v>
      </c>
      <c r="I13" s="5">
        <f t="shared" si="1"/>
        <v>9.4339500000000012</v>
      </c>
      <c r="J13" s="5">
        <f t="shared" si="0"/>
        <v>2.1580499999999989</v>
      </c>
      <c r="K13" s="5">
        <f t="shared" si="0"/>
        <v>5.9536999999999995</v>
      </c>
      <c r="L13" s="5">
        <f t="shared" si="0"/>
        <v>2.2211000000000016</v>
      </c>
    </row>
    <row r="14" spans="2:12" x14ac:dyDescent="0.25">
      <c r="B14" s="1" t="s">
        <v>14</v>
      </c>
      <c r="C14" s="1">
        <v>10944.199999999999</v>
      </c>
      <c r="D14" s="1">
        <v>3537.4549222098467</v>
      </c>
      <c r="E14" s="1">
        <v>3313.5</v>
      </c>
      <c r="F14" s="1">
        <v>1361.5606511157212</v>
      </c>
      <c r="H14" s="1" t="s">
        <v>14</v>
      </c>
      <c r="I14" s="5">
        <f t="shared" si="1"/>
        <v>10.944199999999999</v>
      </c>
      <c r="J14" s="5">
        <f t="shared" si="0"/>
        <v>3.5374549222098466</v>
      </c>
      <c r="K14" s="5">
        <f t="shared" si="0"/>
        <v>3.3134999999999999</v>
      </c>
      <c r="L14" s="5">
        <f t="shared" si="0"/>
        <v>1.3615606511157212</v>
      </c>
    </row>
    <row r="15" spans="2:12" x14ac:dyDescent="0.25">
      <c r="I15" s="6"/>
      <c r="J15" s="6"/>
      <c r="K15" s="6"/>
      <c r="L15" s="6"/>
    </row>
    <row r="38" spans="2:13" x14ac:dyDescent="0.25">
      <c r="B38" s="1"/>
      <c r="C38" s="1">
        <v>1</v>
      </c>
      <c r="D38" s="1">
        <v>2</v>
      </c>
      <c r="E38" s="1">
        <v>3</v>
      </c>
      <c r="F38" s="1" t="s">
        <v>16</v>
      </c>
      <c r="G38" s="1" t="s">
        <v>1</v>
      </c>
      <c r="I38" s="1"/>
      <c r="J38" s="1" t="s">
        <v>29</v>
      </c>
      <c r="K38" s="3" t="s">
        <v>31</v>
      </c>
      <c r="L38" s="1" t="s">
        <v>30</v>
      </c>
      <c r="M38" s="3" t="s">
        <v>31</v>
      </c>
    </row>
    <row r="39" spans="2:13" x14ac:dyDescent="0.25">
      <c r="B39" s="1" t="s">
        <v>6</v>
      </c>
      <c r="C39" s="3">
        <v>1475</v>
      </c>
      <c r="D39" s="3">
        <v>1661.3</v>
      </c>
      <c r="E39" s="4"/>
      <c r="F39" s="3">
        <f>AVERAGE(C39:D39)</f>
        <v>1568.15</v>
      </c>
      <c r="G39" s="3">
        <f>_xlfn.STDEV.P(C39:D39)</f>
        <v>93.149999999999977</v>
      </c>
      <c r="I39" s="1" t="s">
        <v>17</v>
      </c>
      <c r="J39" s="1">
        <v>0.44400000000000001</v>
      </c>
      <c r="K39" s="1">
        <v>0</v>
      </c>
      <c r="L39" s="1">
        <v>2E-3</v>
      </c>
      <c r="M39" s="1" t="s">
        <v>32</v>
      </c>
    </row>
    <row r="40" spans="2:13" x14ac:dyDescent="0.25">
      <c r="B40" s="1" t="s">
        <v>7</v>
      </c>
      <c r="C40" s="3">
        <v>3988.4</v>
      </c>
      <c r="D40" s="3">
        <v>1504.9</v>
      </c>
      <c r="E40" s="3">
        <v>1667.7</v>
      </c>
      <c r="F40" s="3">
        <f t="shared" ref="F40" si="4">AVERAGE(C40:E40)</f>
        <v>2387</v>
      </c>
      <c r="G40" s="3">
        <f t="shared" ref="G40" si="5">_xlfn.STDEV.P(C40:E40)</f>
        <v>1134.309607940736</v>
      </c>
      <c r="I40" s="1" t="s">
        <v>18</v>
      </c>
      <c r="J40" s="3">
        <v>6.0000000000000001E-3</v>
      </c>
      <c r="K40" s="1" t="s">
        <v>32</v>
      </c>
      <c r="L40" s="1">
        <v>5.0000000000000001E-3</v>
      </c>
      <c r="M40" s="1" t="s">
        <v>32</v>
      </c>
    </row>
    <row r="41" spans="2:13" x14ac:dyDescent="0.25">
      <c r="B41" s="1" t="s">
        <v>8</v>
      </c>
      <c r="C41" s="3">
        <v>8123.9</v>
      </c>
      <c r="D41" s="3">
        <v>7196.4</v>
      </c>
      <c r="E41" s="4"/>
      <c r="F41" s="3">
        <f>AVERAGE(C41:D41)</f>
        <v>7660.15</v>
      </c>
      <c r="G41" s="3">
        <f>_xlfn.STDEV.P(C41:D41)</f>
        <v>463.75</v>
      </c>
      <c r="I41" s="1" t="s">
        <v>19</v>
      </c>
      <c r="J41" s="3">
        <v>6.6000000000000003E-2</v>
      </c>
      <c r="K41" s="1">
        <v>0</v>
      </c>
      <c r="L41" s="1">
        <v>1E-3</v>
      </c>
      <c r="M41" s="1" t="s">
        <v>34</v>
      </c>
    </row>
    <row r="42" spans="2:13" x14ac:dyDescent="0.25">
      <c r="B42" s="1" t="s">
        <v>9</v>
      </c>
      <c r="C42" s="3">
        <v>2682.6</v>
      </c>
      <c r="D42" s="3">
        <v>2178.1999999999998</v>
      </c>
      <c r="E42" s="4"/>
      <c r="F42" s="3">
        <f>AVERAGE(C42:D42)</f>
        <v>2430.3999999999996</v>
      </c>
      <c r="G42" s="3">
        <f>_xlfn.STDEV.P(C42:D42)</f>
        <v>252.2000000000034</v>
      </c>
      <c r="I42" s="1" t="s">
        <v>20</v>
      </c>
      <c r="J42" s="3">
        <v>1.0999999999999999E-2</v>
      </c>
      <c r="K42" s="1" t="s">
        <v>33</v>
      </c>
      <c r="L42" s="1">
        <v>5.0000000000000001E-3</v>
      </c>
      <c r="M42" s="1" t="s">
        <v>32</v>
      </c>
    </row>
    <row r="43" spans="2:13" x14ac:dyDescent="0.25">
      <c r="B43" s="1" t="s">
        <v>10</v>
      </c>
      <c r="C43" s="3">
        <v>4462.2</v>
      </c>
      <c r="D43" s="3">
        <v>5549.4</v>
      </c>
      <c r="E43" s="3">
        <v>5393</v>
      </c>
      <c r="F43" s="3">
        <f t="shared" ref="F43:F44" si="6">AVERAGE(C43:E43)</f>
        <v>5134.8666666666659</v>
      </c>
      <c r="G43" s="3">
        <f t="shared" ref="G43:G44" si="7">_xlfn.STDEV.P(C43:E43)</f>
        <v>479.91358481385885</v>
      </c>
      <c r="I43" s="1" t="s">
        <v>21</v>
      </c>
      <c r="J43" s="3">
        <v>0.60699999999999998</v>
      </c>
      <c r="K43" s="1">
        <v>0</v>
      </c>
      <c r="L43" s="1">
        <v>6.0000000000000001E-3</v>
      </c>
      <c r="M43" s="1" t="s">
        <v>32</v>
      </c>
    </row>
    <row r="44" spans="2:13" x14ac:dyDescent="0.25">
      <c r="B44" s="1" t="s">
        <v>11</v>
      </c>
      <c r="C44" s="3">
        <v>2990.8</v>
      </c>
      <c r="D44" s="3">
        <v>3206</v>
      </c>
      <c r="E44" s="3">
        <v>1987.3</v>
      </c>
      <c r="F44" s="3">
        <f t="shared" si="6"/>
        <v>2728.0333333333333</v>
      </c>
      <c r="G44" s="3">
        <f t="shared" si="7"/>
        <v>531.09456994232301</v>
      </c>
      <c r="I44" s="1" t="s">
        <v>22</v>
      </c>
      <c r="J44" s="3">
        <v>8.9999999999999993E-3</v>
      </c>
      <c r="K44" s="1" t="s">
        <v>32</v>
      </c>
      <c r="L44" s="1">
        <v>1E-3</v>
      </c>
      <c r="M44" s="1" t="s">
        <v>34</v>
      </c>
    </row>
    <row r="45" spans="2:13" x14ac:dyDescent="0.25">
      <c r="B45" s="1" t="s">
        <v>3</v>
      </c>
      <c r="C45" s="3">
        <v>9814.2000000000007</v>
      </c>
      <c r="D45" s="3">
        <v>5859.8</v>
      </c>
      <c r="E45" s="4"/>
      <c r="F45" s="3">
        <f>AVERAGE(C45:D45)</f>
        <v>7837</v>
      </c>
      <c r="G45" s="3">
        <f>_xlfn.STDEV.P(C45:D45)</f>
        <v>1977.200000000001</v>
      </c>
      <c r="I45" s="1" t="s">
        <v>23</v>
      </c>
      <c r="J45" s="3">
        <v>0.16200000000000001</v>
      </c>
      <c r="K45" s="1">
        <v>0</v>
      </c>
      <c r="L45" s="1">
        <v>0.16</v>
      </c>
      <c r="M45" s="1">
        <v>0</v>
      </c>
    </row>
    <row r="46" spans="2:13" x14ac:dyDescent="0.25">
      <c r="B46" s="1" t="s">
        <v>4</v>
      </c>
      <c r="C46" s="3">
        <v>14967</v>
      </c>
      <c r="D46" s="3">
        <v>11765</v>
      </c>
      <c r="E46" s="4"/>
      <c r="F46" s="3">
        <f>AVERAGE(C46:D46)</f>
        <v>13366</v>
      </c>
      <c r="G46" s="3">
        <f>_xlfn.STDEV.P(C46:D46)</f>
        <v>1601</v>
      </c>
      <c r="I46" s="1" t="s">
        <v>24</v>
      </c>
      <c r="J46" s="3">
        <v>0.84699999999999998</v>
      </c>
      <c r="K46" s="1">
        <v>0</v>
      </c>
      <c r="L46" s="1">
        <v>0.31</v>
      </c>
      <c r="M46" s="1">
        <v>0</v>
      </c>
    </row>
    <row r="47" spans="2:13" x14ac:dyDescent="0.25">
      <c r="B47" s="1" t="s">
        <v>5</v>
      </c>
      <c r="C47" s="3">
        <v>10959</v>
      </c>
      <c r="D47" s="3">
        <v>6085.5</v>
      </c>
      <c r="E47" s="4"/>
      <c r="F47" s="3">
        <f>AVERAGE(C47:D47)</f>
        <v>8522.25</v>
      </c>
      <c r="G47" s="3">
        <f>_xlfn.STDEV.P(C47:D47)</f>
        <v>2436.75</v>
      </c>
      <c r="I47" s="1" t="s">
        <v>25</v>
      </c>
      <c r="J47" s="3">
        <v>0.23899999999999999</v>
      </c>
      <c r="K47" s="1">
        <v>0</v>
      </c>
      <c r="L47" s="1">
        <v>0.49</v>
      </c>
      <c r="M47" s="1">
        <v>0</v>
      </c>
    </row>
    <row r="48" spans="2:13" x14ac:dyDescent="0.25">
      <c r="B48" s="1" t="s">
        <v>12</v>
      </c>
      <c r="C48" s="3">
        <v>1404.1</v>
      </c>
      <c r="D48" s="3">
        <v>2208.9</v>
      </c>
      <c r="E48" s="4"/>
      <c r="F48" s="3">
        <f>AVERAGE(C48:D48)</f>
        <v>1806.5</v>
      </c>
      <c r="G48" s="3">
        <f>_xlfn.STDEV.P(C48:D48)</f>
        <v>402.39999999999975</v>
      </c>
      <c r="I48" s="1" t="s">
        <v>26</v>
      </c>
      <c r="J48" s="3">
        <v>7.3999999999999996E-2</v>
      </c>
      <c r="K48" s="1">
        <v>0</v>
      </c>
      <c r="L48" s="1">
        <v>0.159</v>
      </c>
      <c r="M48" s="1">
        <v>0</v>
      </c>
    </row>
    <row r="49" spans="2:13" x14ac:dyDescent="0.25">
      <c r="B49" s="1" t="s">
        <v>13</v>
      </c>
      <c r="C49" s="3">
        <v>7275.9</v>
      </c>
      <c r="D49" s="3">
        <v>11592</v>
      </c>
      <c r="E49" s="4"/>
      <c r="F49" s="3">
        <f>AVERAGE(C49:D49)</f>
        <v>9433.9500000000007</v>
      </c>
      <c r="G49" s="3">
        <f>_xlfn.STDEV.P(C49:D49)</f>
        <v>2158.0499999999988</v>
      </c>
      <c r="I49" s="1" t="s">
        <v>27</v>
      </c>
      <c r="J49" s="3">
        <v>6.7000000000000004E-2</v>
      </c>
      <c r="K49" s="1">
        <v>0</v>
      </c>
      <c r="L49" s="1">
        <v>0.16800000000000001</v>
      </c>
      <c r="M49" s="1">
        <v>0</v>
      </c>
    </row>
    <row r="50" spans="2:13" x14ac:dyDescent="0.25">
      <c r="B50" s="1" t="s">
        <v>14</v>
      </c>
      <c r="C50" s="3">
        <v>9916.9</v>
      </c>
      <c r="D50" s="3">
        <v>15698</v>
      </c>
      <c r="E50" s="3">
        <v>7217.7</v>
      </c>
      <c r="F50" s="3">
        <f t="shared" ref="F50" si="8">AVERAGE(C50:E50)</f>
        <v>10944.199999999999</v>
      </c>
      <c r="G50" s="3">
        <f t="shared" ref="G50" si="9">_xlfn.STDEV.P(C50:E50)</f>
        <v>3537.4549222098467</v>
      </c>
      <c r="I50" s="1" t="s">
        <v>28</v>
      </c>
      <c r="J50" s="3">
        <v>0.70399999999999996</v>
      </c>
      <c r="K50" s="1">
        <v>0</v>
      </c>
      <c r="L50" s="1">
        <v>0.29199999999999998</v>
      </c>
      <c r="M50" s="1">
        <v>0</v>
      </c>
    </row>
    <row r="52" spans="2:13" x14ac:dyDescent="0.25">
      <c r="C52" s="1">
        <v>1</v>
      </c>
      <c r="D52" s="1">
        <v>2</v>
      </c>
      <c r="E52" s="3">
        <v>3</v>
      </c>
      <c r="F52" s="1" t="s">
        <v>2</v>
      </c>
      <c r="G52" s="1" t="s">
        <v>1</v>
      </c>
    </row>
    <row r="53" spans="2:13" x14ac:dyDescent="0.25">
      <c r="B53" s="1" t="s">
        <v>6</v>
      </c>
      <c r="C53" s="3">
        <v>31.652000000000001</v>
      </c>
      <c r="D53" s="3">
        <v>136.9</v>
      </c>
      <c r="E53" s="4"/>
      <c r="F53" s="3">
        <f>AVERAGE(C53:D53)</f>
        <v>84.27600000000001</v>
      </c>
      <c r="G53" s="3">
        <f>_xlfn.STDEV.P(C53:D53)</f>
        <v>52.623999999999988</v>
      </c>
    </row>
    <row r="54" spans="2:13" x14ac:dyDescent="0.25">
      <c r="B54" s="1" t="s">
        <v>7</v>
      </c>
      <c r="C54" s="3">
        <v>537.54999999999995</v>
      </c>
      <c r="D54" s="3">
        <v>517.28</v>
      </c>
      <c r="E54" s="3">
        <v>506.92</v>
      </c>
      <c r="F54" s="3">
        <f t="shared" ref="F54" si="10">AVERAGE(C54:E54)</f>
        <v>520.58333333333337</v>
      </c>
      <c r="G54" s="3">
        <f t="shared" ref="G54" si="11">_xlfn.STDEV.P(C54:E54)</f>
        <v>12.720933753288513</v>
      </c>
    </row>
    <row r="55" spans="2:13" x14ac:dyDescent="0.25">
      <c r="B55" s="1" t="s">
        <v>8</v>
      </c>
      <c r="C55" s="3">
        <v>1293.8</v>
      </c>
      <c r="D55" s="3">
        <v>1174.3</v>
      </c>
      <c r="E55" s="4"/>
      <c r="F55" s="3">
        <f>AVERAGE(C55:D55)</f>
        <v>1234.05</v>
      </c>
      <c r="G55" s="3">
        <f>_xlfn.STDEV.P(C55:D55)</f>
        <v>59.75</v>
      </c>
    </row>
    <row r="56" spans="2:13" x14ac:dyDescent="0.25">
      <c r="B56" s="1" t="s">
        <v>9</v>
      </c>
      <c r="C56" s="3">
        <v>133.06</v>
      </c>
      <c r="D56" s="3">
        <v>101.12</v>
      </c>
      <c r="E56" s="4"/>
      <c r="F56" s="3">
        <f>AVERAGE(C56:D56)</f>
        <v>117.09</v>
      </c>
      <c r="G56" s="3">
        <f>_xlfn.STDEV.P(C56:D56)</f>
        <v>15.969999999999999</v>
      </c>
    </row>
    <row r="57" spans="2:13" x14ac:dyDescent="0.25">
      <c r="B57" s="1" t="s">
        <v>10</v>
      </c>
      <c r="C57" s="3">
        <v>1623.3</v>
      </c>
      <c r="D57" s="3">
        <v>1188.5999999999999</v>
      </c>
      <c r="E57" s="3">
        <v>1333.6</v>
      </c>
      <c r="F57" s="3">
        <f t="shared" ref="F57:F58" si="12">AVERAGE(C57:E57)</f>
        <v>1381.8333333333333</v>
      </c>
      <c r="G57" s="3">
        <f t="shared" ref="G57:G58" si="13">_xlfn.STDEV.P(C57:E57)</f>
        <v>180.71314900200869</v>
      </c>
    </row>
    <row r="58" spans="2:13" x14ac:dyDescent="0.25">
      <c r="B58" s="1" t="s">
        <v>11</v>
      </c>
      <c r="C58" s="3">
        <v>313.41000000000003</v>
      </c>
      <c r="D58" s="3">
        <v>401.91</v>
      </c>
      <c r="E58" s="3">
        <v>358.6</v>
      </c>
      <c r="F58" s="3">
        <f t="shared" si="12"/>
        <v>357.97333333333336</v>
      </c>
      <c r="G58" s="3">
        <f t="shared" si="13"/>
        <v>36.132690953699296</v>
      </c>
    </row>
    <row r="59" spans="2:13" x14ac:dyDescent="0.25">
      <c r="B59" s="1" t="s">
        <v>3</v>
      </c>
      <c r="C59" s="3">
        <v>2555</v>
      </c>
      <c r="D59" s="3">
        <v>2609.3000000000002</v>
      </c>
      <c r="E59" s="4"/>
      <c r="F59" s="3">
        <f>AVERAGE(C59:D59)</f>
        <v>2582.15</v>
      </c>
      <c r="G59" s="3">
        <f>_xlfn.STDEV.P(C59:D59)</f>
        <v>27.150000000000091</v>
      </c>
    </row>
    <row r="60" spans="2:13" x14ac:dyDescent="0.25">
      <c r="B60" s="1" t="s">
        <v>4</v>
      </c>
      <c r="C60" s="3">
        <v>7742.2</v>
      </c>
      <c r="D60" s="3">
        <v>4504.5</v>
      </c>
      <c r="E60" s="4"/>
      <c r="F60" s="3">
        <f>AVERAGE(C60:D60)</f>
        <v>6123.35</v>
      </c>
      <c r="G60" s="3">
        <f>_xlfn.STDEV.P(C60:D60)</f>
        <v>1618.8499999999995</v>
      </c>
    </row>
    <row r="61" spans="2:13" x14ac:dyDescent="0.25">
      <c r="B61" s="1" t="s">
        <v>5</v>
      </c>
      <c r="C61" s="3">
        <v>5695.5</v>
      </c>
      <c r="D61" s="3">
        <v>3043.1</v>
      </c>
      <c r="E61" s="4"/>
      <c r="F61" s="3">
        <f>AVERAGE(C61:D61)</f>
        <v>4369.3</v>
      </c>
      <c r="G61" s="3">
        <f>_xlfn.STDEV.P(C61:D61)</f>
        <v>1326.1999999999991</v>
      </c>
    </row>
    <row r="62" spans="2:13" x14ac:dyDescent="0.25">
      <c r="B62" s="1" t="s">
        <v>12</v>
      </c>
      <c r="C62" s="3">
        <v>1143.0999999999999</v>
      </c>
      <c r="D62" s="3">
        <v>975.29</v>
      </c>
      <c r="E62" s="4"/>
      <c r="F62" s="3">
        <f>AVERAGE(C62:D62)</f>
        <v>1059.1949999999999</v>
      </c>
      <c r="G62" s="3">
        <f>_xlfn.STDEV.P(C62:D62)</f>
        <v>83.904999999999973</v>
      </c>
    </row>
    <row r="63" spans="2:13" x14ac:dyDescent="0.25">
      <c r="B63" s="1" t="s">
        <v>13</v>
      </c>
      <c r="C63" s="3">
        <v>3732.6</v>
      </c>
      <c r="D63" s="3">
        <v>8174.8</v>
      </c>
      <c r="E63" s="4"/>
      <c r="F63" s="3">
        <f>AVERAGE(C63:D63)</f>
        <v>5953.7</v>
      </c>
      <c r="G63" s="3">
        <f>_xlfn.STDEV.P(C63:D63)</f>
        <v>2221.1000000000017</v>
      </c>
    </row>
    <row r="64" spans="2:13" x14ac:dyDescent="0.25">
      <c r="B64" s="1" t="s">
        <v>14</v>
      </c>
      <c r="C64" s="3">
        <v>2966.1</v>
      </c>
      <c r="D64" s="3">
        <v>5127.3999999999996</v>
      </c>
      <c r="E64" s="3">
        <v>1847</v>
      </c>
      <c r="F64" s="3">
        <f t="shared" ref="F64" si="14">AVERAGE(C64:E64)</f>
        <v>3313.5</v>
      </c>
      <c r="G64" s="3">
        <f t="shared" ref="G64" si="15">_xlfn.STDEV.P(C64:E64)</f>
        <v>1361.5606511157212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opLeftCell="E1" zoomScale="75" zoomScaleNormal="75" workbookViewId="0">
      <selection activeCell="I3" sqref="I3:J14"/>
    </sheetView>
  </sheetViews>
  <sheetFormatPr defaultColWidth="11" defaultRowHeight="15.75" x14ac:dyDescent="0.25"/>
  <cols>
    <col min="2" max="2" width="14.875" bestFit="1" customWidth="1"/>
    <col min="3" max="3" width="20.5" bestFit="1" customWidth="1"/>
  </cols>
  <sheetData>
    <row r="2" spans="2:10" x14ac:dyDescent="0.25">
      <c r="B2" s="1"/>
      <c r="C2" s="1">
        <v>1</v>
      </c>
      <c r="D2" s="1">
        <v>2</v>
      </c>
      <c r="E2" s="1">
        <v>3</v>
      </c>
      <c r="F2" s="1" t="s">
        <v>15</v>
      </c>
      <c r="G2" s="1" t="s">
        <v>1</v>
      </c>
    </row>
    <row r="3" spans="2:10" x14ac:dyDescent="0.25">
      <c r="B3" s="1" t="s">
        <v>6</v>
      </c>
      <c r="C3" s="1">
        <v>4873.5</v>
      </c>
      <c r="D3" s="1">
        <v>3230.1</v>
      </c>
      <c r="E3" s="1">
        <v>3827.3</v>
      </c>
      <c r="F3" s="1">
        <v>3976.96</v>
      </c>
      <c r="G3" s="1">
        <v>679.21080347381792</v>
      </c>
      <c r="I3">
        <f>F3/1000</f>
        <v>3.9769600000000001</v>
      </c>
      <c r="J3">
        <f>G3/1000</f>
        <v>0.6792108034738179</v>
      </c>
    </row>
    <row r="4" spans="2:10" x14ac:dyDescent="0.25">
      <c r="B4" s="1" t="s">
        <v>7</v>
      </c>
      <c r="C4" s="1">
        <v>2837</v>
      </c>
      <c r="D4" s="1">
        <v>7237.3</v>
      </c>
      <c r="E4" s="1">
        <v>2843.9</v>
      </c>
      <c r="F4" s="1">
        <v>4306.07</v>
      </c>
      <c r="G4" s="1">
        <v>2072.6968814137354</v>
      </c>
      <c r="I4">
        <f t="shared" ref="I4:I14" si="0">F4/1000</f>
        <v>4.3060700000000001</v>
      </c>
      <c r="J4">
        <f t="shared" ref="J4:J14" si="1">G4/1000</f>
        <v>2.0726968814137354</v>
      </c>
    </row>
    <row r="5" spans="2:10" x14ac:dyDescent="0.25">
      <c r="B5" s="1" t="s">
        <v>8</v>
      </c>
      <c r="C5" s="1">
        <v>4414.8999999999996</v>
      </c>
      <c r="D5" s="1">
        <v>4870.3999999999996</v>
      </c>
      <c r="E5" s="1">
        <v>3125.9</v>
      </c>
      <c r="F5" s="1">
        <v>4137.07</v>
      </c>
      <c r="G5" s="1">
        <v>738.78891136478148</v>
      </c>
      <c r="I5">
        <f t="shared" si="0"/>
        <v>4.1370699999999996</v>
      </c>
      <c r="J5">
        <f t="shared" si="1"/>
        <v>0.73878891136478153</v>
      </c>
    </row>
    <row r="6" spans="2:10" x14ac:dyDescent="0.25">
      <c r="B6" s="1" t="s">
        <v>9</v>
      </c>
      <c r="C6" s="1">
        <v>2731.7</v>
      </c>
      <c r="D6" s="1">
        <v>1614</v>
      </c>
      <c r="E6" s="1">
        <v>1389.4</v>
      </c>
      <c r="F6" s="1">
        <v>1191.7</v>
      </c>
      <c r="G6" s="1">
        <v>587.03281566422345</v>
      </c>
      <c r="I6">
        <f t="shared" si="0"/>
        <v>1.1917</v>
      </c>
      <c r="J6">
        <f t="shared" si="1"/>
        <v>0.5870328156642235</v>
      </c>
    </row>
    <row r="7" spans="2:10" x14ac:dyDescent="0.25">
      <c r="B7" s="1" t="s">
        <v>10</v>
      </c>
      <c r="C7" s="1">
        <v>6254.6</v>
      </c>
      <c r="D7" s="1">
        <v>5263.4</v>
      </c>
      <c r="E7" s="1">
        <v>9651.1</v>
      </c>
      <c r="F7" s="1">
        <v>7056.36</v>
      </c>
      <c r="G7" s="1">
        <v>1878.8471932425916</v>
      </c>
      <c r="I7">
        <f t="shared" si="0"/>
        <v>7.0563599999999997</v>
      </c>
      <c r="J7">
        <f t="shared" si="1"/>
        <v>1.8788471932425916</v>
      </c>
    </row>
    <row r="8" spans="2:10" x14ac:dyDescent="0.25">
      <c r="B8" s="1" t="s">
        <v>11</v>
      </c>
      <c r="C8" s="1">
        <v>3352.6</v>
      </c>
      <c r="D8" s="1">
        <v>3105.9</v>
      </c>
      <c r="E8" s="1">
        <v>3105.9</v>
      </c>
      <c r="F8" s="1">
        <v>3188.13</v>
      </c>
      <c r="G8" s="1">
        <v>116.29549527914743</v>
      </c>
      <c r="I8">
        <f t="shared" si="0"/>
        <v>3.1881300000000001</v>
      </c>
      <c r="J8">
        <f t="shared" si="1"/>
        <v>0.11629549527914743</v>
      </c>
    </row>
    <row r="9" spans="2:10" x14ac:dyDescent="0.25">
      <c r="B9" s="1" t="s">
        <v>3</v>
      </c>
      <c r="C9" s="1">
        <v>1724</v>
      </c>
      <c r="D9" s="1">
        <v>1259.3</v>
      </c>
      <c r="E9" s="1">
        <v>1564.5</v>
      </c>
      <c r="F9" s="1">
        <v>1515.93</v>
      </c>
      <c r="G9" s="1">
        <v>192.79620212949072</v>
      </c>
      <c r="I9">
        <f t="shared" si="0"/>
        <v>1.51593</v>
      </c>
      <c r="J9">
        <f t="shared" si="1"/>
        <v>0.19279620212949072</v>
      </c>
    </row>
    <row r="10" spans="2:10" x14ac:dyDescent="0.25">
      <c r="B10" s="1" t="s">
        <v>4</v>
      </c>
      <c r="C10" s="1">
        <v>8995.9</v>
      </c>
      <c r="D10" s="1">
        <v>7745.6</v>
      </c>
      <c r="E10" s="1">
        <v>11059</v>
      </c>
      <c r="F10" s="1">
        <v>9266.83</v>
      </c>
      <c r="G10" s="1">
        <v>1366.1889921318432</v>
      </c>
      <c r="I10">
        <f t="shared" si="0"/>
        <v>9.2668300000000006</v>
      </c>
      <c r="J10">
        <f t="shared" si="1"/>
        <v>1.3661889921318431</v>
      </c>
    </row>
    <row r="11" spans="2:10" x14ac:dyDescent="0.25">
      <c r="B11" s="1" t="s">
        <v>5</v>
      </c>
      <c r="C11" s="1">
        <v>1858.5</v>
      </c>
      <c r="D11" s="1">
        <v>1151.9000000000001</v>
      </c>
      <c r="E11" s="1">
        <v>3267</v>
      </c>
      <c r="F11" s="1">
        <v>2092.4666666666667</v>
      </c>
      <c r="G11" s="1">
        <f>_xlfn.STDEV.P(C11:E11)</f>
        <v>879.19178921451612</v>
      </c>
      <c r="I11">
        <f t="shared" si="0"/>
        <v>2.0924666666666667</v>
      </c>
      <c r="J11">
        <f t="shared" si="1"/>
        <v>0.87919178921451613</v>
      </c>
    </row>
    <row r="12" spans="2:10" x14ac:dyDescent="0.25">
      <c r="B12" s="1" t="s">
        <v>12</v>
      </c>
      <c r="C12" s="1">
        <v>896.41</v>
      </c>
      <c r="D12" s="1">
        <v>2193.3000000000002</v>
      </c>
      <c r="E12" s="1">
        <v>1730</v>
      </c>
      <c r="F12" s="1">
        <f t="shared" ref="F12:F14" si="2">AVERAGE(C12:E12)</f>
        <v>1606.57</v>
      </c>
      <c r="G12" s="1">
        <v>536.59863442489973</v>
      </c>
      <c r="I12">
        <f t="shared" si="0"/>
        <v>1.6065699999999998</v>
      </c>
      <c r="J12">
        <f t="shared" si="1"/>
        <v>0.53659863442489975</v>
      </c>
    </row>
    <row r="13" spans="2:10" x14ac:dyDescent="0.25">
      <c r="B13" s="1" t="s">
        <v>13</v>
      </c>
      <c r="C13" s="1">
        <v>3002.3</v>
      </c>
      <c r="D13" s="1">
        <v>1569.1</v>
      </c>
      <c r="E13" s="1">
        <v>2138.8000000000002</v>
      </c>
      <c r="F13" s="1">
        <f t="shared" si="2"/>
        <v>2236.7333333333331</v>
      </c>
      <c r="G13" s="1">
        <v>589.18517934139879</v>
      </c>
      <c r="I13">
        <f t="shared" si="0"/>
        <v>2.236733333333333</v>
      </c>
      <c r="J13">
        <f t="shared" si="1"/>
        <v>0.5891851793413988</v>
      </c>
    </row>
    <row r="14" spans="2:10" x14ac:dyDescent="0.25">
      <c r="B14" s="1" t="s">
        <v>14</v>
      </c>
      <c r="C14" s="3">
        <v>3401</v>
      </c>
      <c r="D14" s="3">
        <v>18087</v>
      </c>
      <c r="E14" s="3">
        <v>5220.1000000000004</v>
      </c>
      <c r="F14" s="1">
        <f t="shared" si="2"/>
        <v>8902.6999999999989</v>
      </c>
      <c r="G14" s="1">
        <v>6536.6049327358523</v>
      </c>
      <c r="I14">
        <f t="shared" si="0"/>
        <v>8.9026999999999994</v>
      </c>
      <c r="J14">
        <f t="shared" si="1"/>
        <v>6.5366049327358526</v>
      </c>
    </row>
    <row r="20" spans="11:12" x14ac:dyDescent="0.25">
      <c r="L20" s="1" t="s">
        <v>15</v>
      </c>
    </row>
    <row r="21" spans="11:12" x14ac:dyDescent="0.25">
      <c r="K21" s="1" t="s">
        <v>6</v>
      </c>
      <c r="L21" s="1">
        <v>3976.96</v>
      </c>
    </row>
    <row r="22" spans="11:12" x14ac:dyDescent="0.25">
      <c r="K22" s="1" t="s">
        <v>7</v>
      </c>
      <c r="L22" s="1">
        <v>4306.07</v>
      </c>
    </row>
    <row r="23" spans="11:12" x14ac:dyDescent="0.25">
      <c r="K23" s="1" t="s">
        <v>8</v>
      </c>
      <c r="L23" s="1">
        <v>4137.07</v>
      </c>
    </row>
    <row r="24" spans="11:12" x14ac:dyDescent="0.25">
      <c r="K24" s="1" t="s">
        <v>9</v>
      </c>
      <c r="L24" s="1">
        <v>1191.7</v>
      </c>
    </row>
    <row r="25" spans="11:12" x14ac:dyDescent="0.25">
      <c r="K25" s="1" t="s">
        <v>10</v>
      </c>
      <c r="L25" s="1">
        <v>7056.36</v>
      </c>
    </row>
    <row r="26" spans="11:12" x14ac:dyDescent="0.25">
      <c r="K26" s="1" t="s">
        <v>11</v>
      </c>
      <c r="L26" s="1">
        <v>3188.13</v>
      </c>
    </row>
    <row r="27" spans="11:12" x14ac:dyDescent="0.25">
      <c r="K27" s="1" t="s">
        <v>3</v>
      </c>
      <c r="L27" s="1">
        <v>1515.93</v>
      </c>
    </row>
    <row r="28" spans="11:12" x14ac:dyDescent="0.25">
      <c r="K28" s="1" t="s">
        <v>4</v>
      </c>
      <c r="L28" s="1">
        <v>9266.83</v>
      </c>
    </row>
    <row r="29" spans="11:12" x14ac:dyDescent="0.25">
      <c r="K29" s="1" t="s">
        <v>5</v>
      </c>
      <c r="L29" s="1">
        <v>2092.4666666666667</v>
      </c>
    </row>
    <row r="30" spans="11:12" x14ac:dyDescent="0.25">
      <c r="K30" s="1" t="s">
        <v>12</v>
      </c>
      <c r="L30" s="1">
        <v>1606.57</v>
      </c>
    </row>
    <row r="31" spans="11:12" x14ac:dyDescent="0.25">
      <c r="K31" s="1" t="s">
        <v>13</v>
      </c>
      <c r="L31" s="1">
        <v>2236.7333333333331</v>
      </c>
    </row>
    <row r="32" spans="11:12" x14ac:dyDescent="0.25">
      <c r="K32" s="1" t="s">
        <v>14</v>
      </c>
      <c r="L32">
        <v>8902.6999999999989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Frequency data</vt:lpstr>
      <vt:lpstr>Amplitude 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Duffy</dc:creator>
  <cp:lastModifiedBy>Duffy, Georgia [eia15gd]</cp:lastModifiedBy>
  <dcterms:created xsi:type="dcterms:W3CDTF">2019-03-01T11:25:09Z</dcterms:created>
  <dcterms:modified xsi:type="dcterms:W3CDTF">2019-06-24T13:03:52Z</dcterms:modified>
</cp:coreProperties>
</file>