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4"/>
  <workbookPr/>
  <mc:AlternateContent xmlns:mc="http://schemas.openxmlformats.org/markup-compatibility/2006">
    <mc:Choice Requires="x15">
      <x15ac:absPath xmlns:x15ac="http://schemas.microsoft.com/office/spreadsheetml/2010/11/ac" url="/Users/Georgia/Desktop/PhD Work/Raw Data/Rheometer data/2019.04.25 Su 30 14 + 12 cast gels/"/>
    </mc:Choice>
  </mc:AlternateContent>
  <xr:revisionPtr revIDLastSave="0" documentId="8_{ACA30C2A-6B5F-BC4A-A117-ABB88550C776}" xr6:coauthVersionLast="45" xr6:coauthVersionMax="45" xr10:uidLastSave="{00000000-0000-0000-0000-000000000000}"/>
  <bookViews>
    <workbookView xWindow="0" yWindow="460" windowWidth="27320" windowHeight="11720" activeTab="6" xr2:uid="{00000000-000D-0000-FFFF-FFFF00000000}"/>
  </bookViews>
  <sheets>
    <sheet name="Su 30 14 fragments" sheetId="6" r:id="rId1"/>
    <sheet name="Su 30 12 fragments" sheetId="5" r:id="rId2"/>
    <sheet name="Su 30 14 cast frequency " sheetId="1" r:id="rId3"/>
    <sheet name="Su 30 12 cast frequency " sheetId="2" r:id="rId4"/>
    <sheet name="Combined" sheetId="3" r:id="rId5"/>
    <sheet name="Separate G" sheetId="4" r:id="rId6"/>
    <sheet name="Stats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3" l="1"/>
  <c r="E11" i="3"/>
  <c r="F11" i="3"/>
  <c r="D12" i="3"/>
  <c r="E12" i="3"/>
  <c r="F12" i="3"/>
  <c r="D13" i="3"/>
  <c r="E13" i="3"/>
  <c r="F13" i="3"/>
  <c r="D14" i="3"/>
  <c r="E14" i="3"/>
  <c r="F14" i="3"/>
  <c r="D15" i="3"/>
  <c r="E15" i="3"/>
  <c r="F15" i="3"/>
  <c r="C12" i="3"/>
  <c r="C13" i="3"/>
  <c r="C14" i="3"/>
  <c r="C15" i="3"/>
  <c r="C11" i="3"/>
  <c r="O4" i="6" l="1"/>
  <c r="P4" i="6"/>
  <c r="S4" i="6"/>
  <c r="T4" i="6"/>
  <c r="O5" i="6"/>
  <c r="P5" i="6"/>
  <c r="S5" i="6"/>
  <c r="T5" i="6"/>
  <c r="O6" i="6"/>
  <c r="P6" i="6"/>
  <c r="S6" i="6"/>
  <c r="T6" i="6"/>
  <c r="O7" i="6"/>
  <c r="P7" i="6"/>
  <c r="S7" i="6"/>
  <c r="T7" i="6"/>
  <c r="O8" i="6"/>
  <c r="P8" i="6"/>
  <c r="S8" i="6"/>
  <c r="T8" i="6"/>
  <c r="O9" i="6"/>
  <c r="P9" i="6"/>
  <c r="S9" i="6"/>
  <c r="T9" i="6"/>
  <c r="O10" i="6"/>
  <c r="P10" i="6"/>
  <c r="S10" i="6"/>
  <c r="T10" i="6"/>
  <c r="O11" i="6"/>
  <c r="P11" i="6"/>
  <c r="S11" i="6"/>
  <c r="T11" i="6"/>
  <c r="O12" i="6"/>
  <c r="P12" i="6"/>
  <c r="S12" i="6"/>
  <c r="T12" i="6"/>
  <c r="O13" i="6"/>
  <c r="P13" i="6"/>
  <c r="S13" i="6"/>
  <c r="T13" i="6"/>
  <c r="O14" i="6"/>
  <c r="P14" i="6"/>
  <c r="S14" i="6"/>
  <c r="T14" i="6"/>
  <c r="O15" i="6"/>
  <c r="P15" i="6"/>
  <c r="S15" i="6"/>
  <c r="T15" i="6"/>
  <c r="O16" i="6"/>
  <c r="P16" i="6"/>
  <c r="S16" i="6"/>
  <c r="T16" i="6"/>
  <c r="O17" i="6"/>
  <c r="P17" i="6"/>
  <c r="S17" i="6"/>
  <c r="T17" i="6"/>
  <c r="O18" i="6"/>
  <c r="P18" i="6"/>
  <c r="S18" i="6"/>
  <c r="T18" i="6"/>
  <c r="O4" i="5"/>
  <c r="P4" i="5"/>
  <c r="S4" i="5"/>
  <c r="T4" i="5"/>
  <c r="O5" i="5"/>
  <c r="P5" i="5"/>
  <c r="S5" i="5"/>
  <c r="T5" i="5"/>
  <c r="O6" i="5"/>
  <c r="P6" i="5"/>
  <c r="S6" i="5"/>
  <c r="T6" i="5"/>
  <c r="O7" i="5"/>
  <c r="P7" i="5"/>
  <c r="S7" i="5"/>
  <c r="T7" i="5"/>
  <c r="O8" i="5"/>
  <c r="P8" i="5"/>
  <c r="S8" i="5"/>
  <c r="T8" i="5"/>
  <c r="O9" i="5"/>
  <c r="P9" i="5"/>
  <c r="S9" i="5"/>
  <c r="T9" i="5"/>
  <c r="O10" i="5"/>
  <c r="P10" i="5"/>
  <c r="S10" i="5"/>
  <c r="T10" i="5"/>
  <c r="O11" i="5"/>
  <c r="P11" i="5"/>
  <c r="S11" i="5"/>
  <c r="T11" i="5"/>
  <c r="O12" i="5"/>
  <c r="P12" i="5"/>
  <c r="S12" i="5"/>
  <c r="T12" i="5"/>
  <c r="O13" i="5"/>
  <c r="P13" i="5"/>
  <c r="S13" i="5"/>
  <c r="T13" i="5"/>
  <c r="O14" i="5"/>
  <c r="P14" i="5"/>
  <c r="S14" i="5"/>
  <c r="T14" i="5"/>
  <c r="O15" i="5"/>
  <c r="P15" i="5"/>
  <c r="S15" i="5"/>
  <c r="T15" i="5"/>
  <c r="O16" i="5"/>
  <c r="P16" i="5"/>
  <c r="S16" i="5"/>
  <c r="T16" i="5"/>
  <c r="O17" i="5"/>
  <c r="P17" i="5"/>
  <c r="S17" i="5"/>
  <c r="T17" i="5"/>
  <c r="O18" i="5"/>
  <c r="P18" i="5"/>
  <c r="S18" i="5"/>
  <c r="T18" i="5"/>
  <c r="V5" i="2" l="1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4" i="2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4" i="1"/>
</calcChain>
</file>

<file path=xl/sharedStrings.xml><?xml version="1.0" encoding="utf-8"?>
<sst xmlns="http://schemas.openxmlformats.org/spreadsheetml/2006/main" count="476" uniqueCount="88">
  <si>
    <t>Test:</t>
  </si>
  <si>
    <t>Su 30 14 cast frequency  1</t>
  </si>
  <si>
    <t>Result:</t>
  </si>
  <si>
    <t>Frequency sweep 1</t>
  </si>
  <si>
    <t>Interval:</t>
  </si>
  <si>
    <t>Point No.</t>
  </si>
  <si>
    <t>Angular Frequency</t>
  </si>
  <si>
    <t>Storage Modulus</t>
  </si>
  <si>
    <t>Loss Modulus</t>
  </si>
  <si>
    <t>Loss Factor</t>
  </si>
  <si>
    <t>Shear Strain</t>
  </si>
  <si>
    <t>Shear Stress</t>
  </si>
  <si>
    <t>Torque</t>
  </si>
  <si>
    <t>Status</t>
  </si>
  <si>
    <t>[rad/s]</t>
  </si>
  <si>
    <t>[Pa]</t>
  </si>
  <si>
    <t>[1]</t>
  </si>
  <si>
    <t>[%]</t>
  </si>
  <si>
    <t>[mN·m]</t>
  </si>
  <si>
    <t>M- ,TruStrain™</t>
  </si>
  <si>
    <t xml:space="preserve">Storage Modulus </t>
  </si>
  <si>
    <t>Frequency (rad/s)</t>
  </si>
  <si>
    <t>Av</t>
  </si>
  <si>
    <t>SD</t>
  </si>
  <si>
    <t xml:space="preserve">Av </t>
  </si>
  <si>
    <t>Su 30 14 cast frequency  3</t>
  </si>
  <si>
    <t>Su 30 12 cast frequency  1</t>
  </si>
  <si>
    <t>Su 30 12 cast frequency  4</t>
  </si>
  <si>
    <t>Su 30 12 cast frequency  3</t>
  </si>
  <si>
    <t>Storage Modulus (G')</t>
  </si>
  <si>
    <t>Loss Modulus (G'')</t>
  </si>
  <si>
    <t xml:space="preserve">Su 30% 0.0714 g/ml </t>
  </si>
  <si>
    <t>Su 30% 0.083 g/ml</t>
  </si>
  <si>
    <t>Fragmented</t>
  </si>
  <si>
    <t>Cast</t>
  </si>
  <si>
    <t>Angular frequency</t>
  </si>
  <si>
    <t>Storage</t>
  </si>
  <si>
    <t>Loss</t>
  </si>
  <si>
    <t xml:space="preserve">Fragmented Su 30% 0.0714 g/ml  </t>
  </si>
  <si>
    <t xml:space="preserve">Fragmented Su 30% 0.083 g/ml  </t>
  </si>
  <si>
    <t>Cast Su 30% 0.0714 g/ml</t>
  </si>
  <si>
    <t>Cast Su 30% 0.083 g/ml</t>
  </si>
  <si>
    <t>Fragmented Su 30% 0.0714 g/ml</t>
  </si>
  <si>
    <t>Fragmented Su 30% 0.083 g/ml</t>
  </si>
  <si>
    <t>Su 30 12 fragments  1</t>
  </si>
  <si>
    <t>Su 30 12 fragments frequency 1</t>
  </si>
  <si>
    <t>Su 30 14 fragments frequency  2</t>
  </si>
  <si>
    <t>Su 30 14 fragments frequency  1</t>
  </si>
  <si>
    <t>Multiple Comparisons</t>
  </si>
  <si>
    <t>Tukey HSD</t>
  </si>
  <si>
    <t>(I) Sample2</t>
  </si>
  <si>
    <t>Mean Difference (I-J)</t>
  </si>
  <si>
    <t>Std. Error</t>
  </si>
  <si>
    <t>Sig.</t>
  </si>
  <si>
    <t>95% Confidence Interval</t>
  </si>
  <si>
    <t>Lower Bound</t>
  </si>
  <si>
    <t>Upper Bound</t>
  </si>
  <si>
    <t>Su 30 12 C</t>
  </si>
  <si>
    <t>Su 30 12 F</t>
  </si>
  <si>
    <t>Su 30 14 C</t>
  </si>
  <si>
    <t>Su 30 14 F</t>
  </si>
  <si>
    <t>*. The mean difference is significant at the 0.05 level.</t>
  </si>
  <si>
    <r>
      <t>5259.400</t>
    </r>
    <r>
      <rPr>
        <vertAlign val="superscript"/>
        <sz val="9"/>
        <color indexed="60"/>
        <rFont val="Arial"/>
      </rPr>
      <t>*</t>
    </r>
  </si>
  <si>
    <r>
      <t>7030.850</t>
    </r>
    <r>
      <rPr>
        <vertAlign val="superscript"/>
        <sz val="9"/>
        <color indexed="60"/>
        <rFont val="Arial"/>
      </rPr>
      <t>*</t>
    </r>
  </si>
  <si>
    <r>
      <t>6355.500</t>
    </r>
    <r>
      <rPr>
        <vertAlign val="superscript"/>
        <sz val="9"/>
        <color indexed="60"/>
        <rFont val="Arial"/>
      </rPr>
      <t>*</t>
    </r>
  </si>
  <si>
    <r>
      <t>8126.950</t>
    </r>
    <r>
      <rPr>
        <vertAlign val="superscript"/>
        <sz val="9"/>
        <color indexed="60"/>
        <rFont val="Arial"/>
      </rPr>
      <t>*</t>
    </r>
  </si>
  <si>
    <r>
      <t>-5259.400</t>
    </r>
    <r>
      <rPr>
        <vertAlign val="superscript"/>
        <sz val="9"/>
        <color indexed="60"/>
        <rFont val="Arial"/>
      </rPr>
      <t>*</t>
    </r>
  </si>
  <si>
    <r>
      <t>-6355.500</t>
    </r>
    <r>
      <rPr>
        <vertAlign val="superscript"/>
        <sz val="9"/>
        <color indexed="60"/>
        <rFont val="Arial"/>
      </rPr>
      <t>*</t>
    </r>
  </si>
  <si>
    <r>
      <t>-7030.850</t>
    </r>
    <r>
      <rPr>
        <vertAlign val="superscript"/>
        <sz val="9"/>
        <color indexed="60"/>
        <rFont val="Arial"/>
      </rPr>
      <t>*</t>
    </r>
  </si>
  <si>
    <r>
      <t>-8126.950</t>
    </r>
    <r>
      <rPr>
        <vertAlign val="superscript"/>
        <sz val="9"/>
        <color indexed="60"/>
        <rFont val="Arial"/>
      </rPr>
      <t>*</t>
    </r>
  </si>
  <si>
    <t xml:space="preserve">Dependent Variable: Storage </t>
  </si>
  <si>
    <t>Dependent Variable: Loss</t>
  </si>
  <si>
    <t>**</t>
  </si>
  <si>
    <t>***</t>
  </si>
  <si>
    <t xml:space="preserve">Fragmented 30-0.0714-Oct  </t>
  </si>
  <si>
    <t xml:space="preserve">Fragmented 30-0.083-Oct  </t>
  </si>
  <si>
    <t xml:space="preserve">Cast 30-0.0714-Oct  </t>
  </si>
  <si>
    <t xml:space="preserve">Cast 30-0.083-Oct  </t>
  </si>
  <si>
    <t>G'</t>
  </si>
  <si>
    <t>G''</t>
  </si>
  <si>
    <t>Fragmented 30-0.07-Oct  G'</t>
  </si>
  <si>
    <t>Fragmented 30-0.07-Oct G''</t>
  </si>
  <si>
    <t>Fragmented 30-0.08-Oct G'</t>
  </si>
  <si>
    <t>Fragmented 30-0.08-Oct  G''</t>
  </si>
  <si>
    <t>Cast 30-0.07-Oct G'</t>
  </si>
  <si>
    <t>Cast 30-0.07-Oct G''</t>
  </si>
  <si>
    <t>Cast 30-0.03-Oct G'</t>
  </si>
  <si>
    <t>Cast 30-0.08-Oct  G''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</si>
</sst>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0"/>
    <numFmt numFmtId="165" formatCode="###0.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b/>
      <sz val="11"/>
      <color indexed="60"/>
      <name val="Arial Bold"/>
    </font>
    <font>
      <sz val="9"/>
      <color indexed="60"/>
      <name val="Arial"/>
    </font>
    <font>
      <sz val="9"/>
      <color indexed="62"/>
      <name val="Arial"/>
    </font>
    <font>
      <vertAlign val="superscript"/>
      <sz val="9"/>
      <color indexed="6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/>
      <bottom style="thin">
        <color indexed="22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94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6" fillId="0" borderId="10" xfId="0" applyFont="1" applyFill="1" applyBorder="1"/>
    <xf numFmtId="0" fontId="0" fillId="33" borderId="10" xfId="0" applyFill="1" applyBorder="1"/>
    <xf numFmtId="0" fontId="19" fillId="0" borderId="0" xfId="42" applyFont="1" applyBorder="1" applyAlignment="1">
      <alignment horizontal="center" vertical="center" wrapText="1"/>
    </xf>
    <xf numFmtId="0" fontId="18" fillId="0" borderId="0" xfId="42"/>
    <xf numFmtId="0" fontId="18" fillId="0" borderId="0" xfId="42"/>
    <xf numFmtId="0" fontId="21" fillId="0" borderId="19" xfId="42" applyFont="1" applyBorder="1" applyAlignment="1">
      <alignment horizontal="center" wrapText="1"/>
    </xf>
    <xf numFmtId="0" fontId="21" fillId="0" borderId="20" xfId="42" applyFont="1" applyBorder="1" applyAlignment="1">
      <alignment horizontal="center" wrapText="1"/>
    </xf>
    <xf numFmtId="0" fontId="21" fillId="35" borderId="22" xfId="42" applyFont="1" applyFill="1" applyBorder="1" applyAlignment="1">
      <alignment horizontal="left" vertical="top" wrapText="1"/>
    </xf>
    <xf numFmtId="164" fontId="20" fillId="0" borderId="23" xfId="42" applyNumberFormat="1" applyFont="1" applyBorder="1" applyAlignment="1">
      <alignment horizontal="right" vertical="top"/>
    </xf>
    <xf numFmtId="164" fontId="20" fillId="0" borderId="24" xfId="42" applyNumberFormat="1" applyFont="1" applyBorder="1" applyAlignment="1">
      <alignment horizontal="right" vertical="top"/>
    </xf>
    <xf numFmtId="165" fontId="20" fillId="0" borderId="24" xfId="42" applyNumberFormat="1" applyFont="1" applyBorder="1" applyAlignment="1">
      <alignment horizontal="right" vertical="top"/>
    </xf>
    <xf numFmtId="165" fontId="20" fillId="0" borderId="25" xfId="42" applyNumberFormat="1" applyFont="1" applyBorder="1" applyAlignment="1">
      <alignment horizontal="right" vertical="top"/>
    </xf>
    <xf numFmtId="0" fontId="21" fillId="35" borderId="26" xfId="42" applyFont="1" applyFill="1" applyBorder="1" applyAlignment="1">
      <alignment horizontal="left" vertical="top" wrapText="1"/>
    </xf>
    <xf numFmtId="0" fontId="20" fillId="0" borderId="27" xfId="42" applyFont="1" applyBorder="1" applyAlignment="1">
      <alignment horizontal="right" vertical="top"/>
    </xf>
    <xf numFmtId="164" fontId="20" fillId="0" borderId="28" xfId="42" applyNumberFormat="1" applyFont="1" applyBorder="1" applyAlignment="1">
      <alignment horizontal="right" vertical="top"/>
    </xf>
    <xf numFmtId="165" fontId="20" fillId="0" borderId="28" xfId="42" applyNumberFormat="1" applyFont="1" applyBorder="1" applyAlignment="1">
      <alignment horizontal="right" vertical="top"/>
    </xf>
    <xf numFmtId="165" fontId="20" fillId="0" borderId="29" xfId="42" applyNumberFormat="1" applyFont="1" applyBorder="1" applyAlignment="1">
      <alignment horizontal="right" vertical="top"/>
    </xf>
    <xf numFmtId="0" fontId="21" fillId="35" borderId="30" xfId="42" applyFont="1" applyFill="1" applyBorder="1" applyAlignment="1">
      <alignment horizontal="left" vertical="top" wrapText="1"/>
    </xf>
    <xf numFmtId="0" fontId="20" fillId="0" borderId="31" xfId="42" applyFont="1" applyBorder="1" applyAlignment="1">
      <alignment horizontal="right" vertical="top"/>
    </xf>
    <xf numFmtId="164" fontId="20" fillId="0" borderId="32" xfId="42" applyNumberFormat="1" applyFont="1" applyBorder="1" applyAlignment="1">
      <alignment horizontal="right" vertical="top"/>
    </xf>
    <xf numFmtId="165" fontId="20" fillId="0" borderId="32" xfId="42" applyNumberFormat="1" applyFont="1" applyBorder="1" applyAlignment="1">
      <alignment horizontal="right" vertical="top"/>
    </xf>
    <xf numFmtId="165" fontId="20" fillId="0" borderId="33" xfId="42" applyNumberFormat="1" applyFont="1" applyBorder="1" applyAlignment="1">
      <alignment horizontal="right" vertical="top"/>
    </xf>
    <xf numFmtId="164" fontId="20" fillId="0" borderId="27" xfId="42" applyNumberFormat="1" applyFont="1" applyBorder="1" applyAlignment="1">
      <alignment horizontal="right" vertical="top"/>
    </xf>
    <xf numFmtId="164" fontId="20" fillId="0" borderId="31" xfId="42" applyNumberFormat="1" applyFont="1" applyBorder="1" applyAlignment="1">
      <alignment horizontal="right" vertical="top"/>
    </xf>
    <xf numFmtId="0" fontId="21" fillId="35" borderId="34" xfId="42" applyFont="1" applyFill="1" applyBorder="1" applyAlignment="1">
      <alignment horizontal="left" vertical="top" wrapText="1"/>
    </xf>
    <xf numFmtId="164" fontId="20" fillId="0" borderId="35" xfId="42" applyNumberFormat="1" applyFont="1" applyBorder="1" applyAlignment="1">
      <alignment horizontal="right" vertical="top"/>
    </xf>
    <xf numFmtId="164" fontId="20" fillId="0" borderId="36" xfId="42" applyNumberFormat="1" applyFont="1" applyBorder="1" applyAlignment="1">
      <alignment horizontal="right" vertical="top"/>
    </xf>
    <xf numFmtId="165" fontId="20" fillId="0" borderId="36" xfId="42" applyNumberFormat="1" applyFont="1" applyBorder="1" applyAlignment="1">
      <alignment horizontal="right" vertical="top"/>
    </xf>
    <xf numFmtId="165" fontId="20" fillId="0" borderId="37" xfId="42" applyNumberFormat="1" applyFont="1" applyBorder="1" applyAlignment="1">
      <alignment horizontal="right" vertical="top"/>
    </xf>
    <xf numFmtId="0" fontId="20" fillId="0" borderId="0" xfId="42" applyFont="1" applyBorder="1" applyAlignment="1">
      <alignment horizontal="left" vertical="top" wrapText="1"/>
    </xf>
    <xf numFmtId="0" fontId="18" fillId="0" borderId="0" xfId="43"/>
    <xf numFmtId="0" fontId="20" fillId="34" borderId="0" xfId="43" applyFont="1" applyFill="1"/>
    <xf numFmtId="0" fontId="18" fillId="0" borderId="0" xfId="43"/>
    <xf numFmtId="0" fontId="21" fillId="0" borderId="19" xfId="43" applyFont="1" applyBorder="1" applyAlignment="1">
      <alignment horizontal="center" wrapText="1"/>
    </xf>
    <xf numFmtId="0" fontId="21" fillId="0" borderId="20" xfId="43" applyFont="1" applyBorder="1" applyAlignment="1">
      <alignment horizontal="center" wrapText="1"/>
    </xf>
    <xf numFmtId="0" fontId="21" fillId="35" borderId="22" xfId="43" applyFont="1" applyFill="1" applyBorder="1" applyAlignment="1">
      <alignment horizontal="left" vertical="top" wrapText="1"/>
    </xf>
    <xf numFmtId="164" fontId="20" fillId="0" borderId="23" xfId="43" applyNumberFormat="1" applyFont="1" applyBorder="1" applyAlignment="1">
      <alignment horizontal="right" vertical="top"/>
    </xf>
    <xf numFmtId="164" fontId="20" fillId="0" borderId="24" xfId="43" applyNumberFormat="1" applyFont="1" applyBorder="1" applyAlignment="1">
      <alignment horizontal="right" vertical="top"/>
    </xf>
    <xf numFmtId="165" fontId="20" fillId="0" borderId="24" xfId="43" applyNumberFormat="1" applyFont="1" applyBorder="1" applyAlignment="1">
      <alignment horizontal="right" vertical="top"/>
    </xf>
    <xf numFmtId="165" fontId="20" fillId="0" borderId="25" xfId="43" applyNumberFormat="1" applyFont="1" applyBorder="1" applyAlignment="1">
      <alignment horizontal="right" vertical="top"/>
    </xf>
    <xf numFmtId="0" fontId="21" fillId="35" borderId="26" xfId="43" applyFont="1" applyFill="1" applyBorder="1" applyAlignment="1">
      <alignment horizontal="left" vertical="top" wrapText="1"/>
    </xf>
    <xf numFmtId="164" fontId="20" fillId="0" borderId="27" xfId="43" applyNumberFormat="1" applyFont="1" applyBorder="1" applyAlignment="1">
      <alignment horizontal="right" vertical="top"/>
    </xf>
    <xf numFmtId="164" fontId="20" fillId="0" borderId="28" xfId="43" applyNumberFormat="1" applyFont="1" applyBorder="1" applyAlignment="1">
      <alignment horizontal="right" vertical="top"/>
    </xf>
    <xf numFmtId="165" fontId="20" fillId="0" borderId="28" xfId="43" applyNumberFormat="1" applyFont="1" applyBorder="1" applyAlignment="1">
      <alignment horizontal="right" vertical="top"/>
    </xf>
    <xf numFmtId="165" fontId="20" fillId="0" borderId="29" xfId="43" applyNumberFormat="1" applyFont="1" applyBorder="1" applyAlignment="1">
      <alignment horizontal="right" vertical="top"/>
    </xf>
    <xf numFmtId="0" fontId="21" fillId="35" borderId="30" xfId="43" applyFont="1" applyFill="1" applyBorder="1" applyAlignment="1">
      <alignment horizontal="left" vertical="top" wrapText="1"/>
    </xf>
    <xf numFmtId="164" fontId="20" fillId="0" borderId="31" xfId="43" applyNumberFormat="1" applyFont="1" applyBorder="1" applyAlignment="1">
      <alignment horizontal="right" vertical="top"/>
    </xf>
    <xf numFmtId="164" fontId="20" fillId="0" borderId="32" xfId="43" applyNumberFormat="1" applyFont="1" applyBorder="1" applyAlignment="1">
      <alignment horizontal="right" vertical="top"/>
    </xf>
    <xf numFmtId="165" fontId="20" fillId="0" borderId="32" xfId="43" applyNumberFormat="1" applyFont="1" applyBorder="1" applyAlignment="1">
      <alignment horizontal="right" vertical="top"/>
    </xf>
    <xf numFmtId="165" fontId="20" fillId="0" borderId="33" xfId="43" applyNumberFormat="1" applyFont="1" applyBorder="1" applyAlignment="1">
      <alignment horizontal="right" vertical="top"/>
    </xf>
    <xf numFmtId="0" fontId="21" fillId="35" borderId="34" xfId="43" applyFont="1" applyFill="1" applyBorder="1" applyAlignment="1">
      <alignment horizontal="left" vertical="top" wrapText="1"/>
    </xf>
    <xf numFmtId="164" fontId="20" fillId="0" borderId="35" xfId="43" applyNumberFormat="1" applyFont="1" applyBorder="1" applyAlignment="1">
      <alignment horizontal="right" vertical="top"/>
    </xf>
    <xf numFmtId="164" fontId="20" fillId="0" borderId="36" xfId="43" applyNumberFormat="1" applyFont="1" applyBorder="1" applyAlignment="1">
      <alignment horizontal="right" vertical="top"/>
    </xf>
    <xf numFmtId="165" fontId="20" fillId="0" borderId="36" xfId="43" applyNumberFormat="1" applyFont="1" applyBorder="1" applyAlignment="1">
      <alignment horizontal="right" vertical="top"/>
    </xf>
    <xf numFmtId="165" fontId="20" fillId="0" borderId="37" xfId="43" applyNumberFormat="1" applyFont="1" applyBorder="1" applyAlignment="1">
      <alignment horizontal="right" vertical="top"/>
    </xf>
    <xf numFmtId="0" fontId="21" fillId="0" borderId="0" xfId="42" applyFont="1" applyBorder="1" applyAlignment="1">
      <alignment horizontal="center" wrapText="1"/>
    </xf>
    <xf numFmtId="165" fontId="20" fillId="0" borderId="0" xfId="42" applyNumberFormat="1" applyFont="1" applyBorder="1" applyAlignment="1">
      <alignment horizontal="right" vertical="top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43" applyFont="1" applyBorder="1" applyAlignment="1">
      <alignment horizontal="center" vertical="center" wrapText="1"/>
    </xf>
    <xf numFmtId="0" fontId="20" fillId="34" borderId="0" xfId="43" applyFont="1" applyFill="1"/>
    <xf numFmtId="0" fontId="21" fillId="0" borderId="0" xfId="43" applyFont="1" applyBorder="1" applyAlignment="1">
      <alignment horizontal="left" wrapText="1"/>
    </xf>
    <xf numFmtId="0" fontId="21" fillId="0" borderId="17" xfId="43" applyFont="1" applyBorder="1" applyAlignment="1">
      <alignment horizontal="left" wrapText="1"/>
    </xf>
    <xf numFmtId="0" fontId="21" fillId="0" borderId="14" xfId="43" applyFont="1" applyBorder="1" applyAlignment="1">
      <alignment horizontal="center" wrapText="1"/>
    </xf>
    <xf numFmtId="0" fontId="21" fillId="0" borderId="18" xfId="43" applyFont="1" applyBorder="1" applyAlignment="1">
      <alignment horizontal="center" wrapText="1"/>
    </xf>
    <xf numFmtId="0" fontId="21" fillId="35" borderId="30" xfId="43" applyFont="1" applyFill="1" applyBorder="1" applyAlignment="1">
      <alignment horizontal="left" vertical="top" wrapText="1"/>
    </xf>
    <xf numFmtId="0" fontId="21" fillId="35" borderId="0" xfId="43" applyFont="1" applyFill="1" applyBorder="1" applyAlignment="1">
      <alignment horizontal="left" vertical="top" wrapText="1"/>
    </xf>
    <xf numFmtId="0" fontId="21" fillId="35" borderId="17" xfId="43" applyFont="1" applyFill="1" applyBorder="1" applyAlignment="1">
      <alignment horizontal="left" vertical="top" wrapText="1"/>
    </xf>
    <xf numFmtId="0" fontId="21" fillId="0" borderId="15" xfId="43" applyFont="1" applyBorder="1" applyAlignment="1">
      <alignment horizontal="center" wrapText="1"/>
    </xf>
    <xf numFmtId="0" fontId="21" fillId="0" borderId="19" xfId="43" applyFont="1" applyBorder="1" applyAlignment="1">
      <alignment horizontal="center" wrapText="1"/>
    </xf>
    <xf numFmtId="0" fontId="21" fillId="0" borderId="16" xfId="43" applyFont="1" applyBorder="1" applyAlignment="1">
      <alignment horizontal="center" wrapText="1"/>
    </xf>
    <xf numFmtId="0" fontId="21" fillId="0" borderId="0" xfId="43" applyFont="1" applyBorder="1" applyAlignment="1">
      <alignment horizontal="center" wrapText="1"/>
    </xf>
    <xf numFmtId="0" fontId="21" fillId="35" borderId="21" xfId="43" applyFont="1" applyFill="1" applyBorder="1" applyAlignment="1">
      <alignment horizontal="left" vertical="top" wrapText="1"/>
    </xf>
    <xf numFmtId="0" fontId="21" fillId="35" borderId="38" xfId="43" applyFont="1" applyFill="1" applyBorder="1" applyAlignment="1">
      <alignment horizontal="left" vertical="top" wrapText="1"/>
    </xf>
    <xf numFmtId="0" fontId="21" fillId="35" borderId="30" xfId="42" applyFont="1" applyFill="1" applyBorder="1" applyAlignment="1">
      <alignment horizontal="left" vertical="top" wrapText="1"/>
    </xf>
    <xf numFmtId="0" fontId="21" fillId="35" borderId="26" xfId="42" applyFont="1" applyFill="1" applyBorder="1" applyAlignment="1">
      <alignment horizontal="left" vertical="top" wrapText="1"/>
    </xf>
    <xf numFmtId="0" fontId="21" fillId="35" borderId="34" xfId="42" applyFont="1" applyFill="1" applyBorder="1" applyAlignment="1">
      <alignment horizontal="left" vertical="top" wrapText="1"/>
    </xf>
    <xf numFmtId="0" fontId="20" fillId="0" borderId="0" xfId="42" applyFont="1" applyBorder="1" applyAlignment="1">
      <alignment horizontal="left" vertical="top" wrapText="1"/>
    </xf>
    <xf numFmtId="0" fontId="19" fillId="0" borderId="0" xfId="42" applyFont="1" applyBorder="1" applyAlignment="1">
      <alignment horizontal="center" vertical="center" wrapText="1"/>
    </xf>
    <xf numFmtId="0" fontId="20" fillId="34" borderId="0" xfId="42" applyFont="1" applyFill="1"/>
    <xf numFmtId="0" fontId="18" fillId="0" borderId="0" xfId="42"/>
    <xf numFmtId="0" fontId="21" fillId="0" borderId="0" xfId="42" applyFont="1" applyBorder="1" applyAlignment="1">
      <alignment horizontal="left" wrapText="1"/>
    </xf>
    <xf numFmtId="0" fontId="21" fillId="0" borderId="17" xfId="42" applyFont="1" applyBorder="1" applyAlignment="1">
      <alignment horizontal="left" wrapText="1"/>
    </xf>
    <xf numFmtId="0" fontId="21" fillId="0" borderId="14" xfId="42" applyFont="1" applyBorder="1" applyAlignment="1">
      <alignment horizontal="center" wrapText="1"/>
    </xf>
    <xf numFmtId="0" fontId="21" fillId="0" borderId="18" xfId="42" applyFont="1" applyBorder="1" applyAlignment="1">
      <alignment horizontal="center" wrapText="1"/>
    </xf>
    <xf numFmtId="0" fontId="21" fillId="0" borderId="15" xfId="42" applyFont="1" applyBorder="1" applyAlignment="1">
      <alignment horizontal="center" wrapText="1"/>
    </xf>
    <xf numFmtId="0" fontId="21" fillId="0" borderId="19" xfId="42" applyFont="1" applyBorder="1" applyAlignment="1">
      <alignment horizontal="center" wrapText="1"/>
    </xf>
    <xf numFmtId="0" fontId="21" fillId="0" borderId="16" xfId="42" applyFont="1" applyBorder="1" applyAlignment="1">
      <alignment horizontal="center" wrapText="1"/>
    </xf>
    <xf numFmtId="0" fontId="21" fillId="35" borderId="21" xfId="42" applyFont="1" applyFill="1" applyBorder="1" applyAlignment="1">
      <alignment horizontal="left" vertical="top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Combined" xfId="42" xr:uid="{00000000-0005-0000-0000-000025000000}"/>
    <cellStyle name="Normal_Stats" xfId="43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Storage and Loss Modulus at</a:t>
            </a:r>
            <a:r>
              <a:rPr lang="en-GB" baseline="0"/>
              <a:t> 10 rad/s of fragmented and cast gels with varying polymer density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139169058717158"/>
          <c:y val="0.23920529801324503"/>
          <c:w val="0.83408211097358653"/>
          <c:h val="0.41960960177990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Combined!$C$2</c:f>
              <c:strCache>
                <c:ptCount val="1"/>
                <c:pt idx="0">
                  <c:v>Storage Modulus (G')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(Combined!$D$4:$D$5,Combined!$D$7:$D$8)</c:f>
                <c:numCache>
                  <c:formatCode>General</c:formatCode>
                  <c:ptCount val="4"/>
                  <c:pt idx="0">
                    <c:v>426.29999999999995</c:v>
                  </c:pt>
                  <c:pt idx="1">
                    <c:v>582.25</c:v>
                  </c:pt>
                  <c:pt idx="2">
                    <c:v>177.05000000000018</c:v>
                  </c:pt>
                  <c:pt idx="3">
                    <c:v>55.949999999999818</c:v>
                  </c:pt>
                </c:numCache>
              </c:numRef>
            </c:plus>
            <c:minus>
              <c:numRef>
                <c:f>(Combined!$D$4:$D$5,Combined!$D$7:$D$8)</c:f>
                <c:numCache>
                  <c:formatCode>General</c:formatCode>
                  <c:ptCount val="4"/>
                  <c:pt idx="0">
                    <c:v>426.29999999999995</c:v>
                  </c:pt>
                  <c:pt idx="1">
                    <c:v>582.25</c:v>
                  </c:pt>
                  <c:pt idx="2">
                    <c:v>177.05000000000018</c:v>
                  </c:pt>
                  <c:pt idx="3">
                    <c:v>55.949999999999818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(Combined!$B$4:$B$5,Combined!$B$7:$B$8)</c:f>
              <c:strCache>
                <c:ptCount val="4"/>
                <c:pt idx="0">
                  <c:v>Su 30% 0.0714 g/ml </c:v>
                </c:pt>
                <c:pt idx="1">
                  <c:v>Su 30% 0.083 g/ml</c:v>
                </c:pt>
                <c:pt idx="2">
                  <c:v>Su 30% 0.0714 g/ml </c:v>
                </c:pt>
                <c:pt idx="3">
                  <c:v>Su 30% 0.083 g/ml</c:v>
                </c:pt>
              </c:strCache>
            </c:strRef>
          </c:cat>
          <c:val>
            <c:numRef>
              <c:f>(Combined!$C$4:$C$5,Combined!$C$7:$C$8)</c:f>
              <c:numCache>
                <c:formatCode>General</c:formatCode>
                <c:ptCount val="4"/>
                <c:pt idx="0">
                  <c:v>1860.8</c:v>
                </c:pt>
                <c:pt idx="1">
                  <c:v>9987.75</c:v>
                </c:pt>
                <c:pt idx="2">
                  <c:v>3632.25</c:v>
                </c:pt>
                <c:pt idx="3">
                  <c:v>8891.6500000000015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2-4DF5-9C03-07142DD06AC2}"/>
            </c:ext>
          </c:extLst>
        </c:ser>
        <c:ser>
          <c:idx val="1"/>
          <c:order val="1"/>
          <c:tx>
            <c:strRef>
              <c:f>Combined!$E$2</c:f>
              <c:strCache>
                <c:ptCount val="1"/>
                <c:pt idx="0">
                  <c:v>Loss Modulus (G'')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(Combined!$F$4:$F$5,Combined!$F$7:$F$8)</c:f>
                <c:numCache>
                  <c:formatCode>General</c:formatCode>
                  <c:ptCount val="4"/>
                  <c:pt idx="0">
                    <c:v>10.984499999999992</c:v>
                  </c:pt>
                  <c:pt idx="1">
                    <c:v>168.73500000000004</c:v>
                  </c:pt>
                  <c:pt idx="2">
                    <c:v>106.76000000000003</c:v>
                  </c:pt>
                  <c:pt idx="3">
                    <c:v>13.634999999999991</c:v>
                  </c:pt>
                </c:numCache>
              </c:numRef>
            </c:plus>
            <c:minus>
              <c:numRef>
                <c:f>(Combined!$F$4:$F$5,Combined!$F$7:$F$8)</c:f>
                <c:numCache>
                  <c:formatCode>General</c:formatCode>
                  <c:ptCount val="4"/>
                  <c:pt idx="0">
                    <c:v>10.984499999999992</c:v>
                  </c:pt>
                  <c:pt idx="1">
                    <c:v>168.73500000000004</c:v>
                  </c:pt>
                  <c:pt idx="2">
                    <c:v>106.76000000000003</c:v>
                  </c:pt>
                  <c:pt idx="3">
                    <c:v>13.634999999999991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(Combined!$B$4:$B$5,Combined!$B$7:$B$8)</c:f>
              <c:strCache>
                <c:ptCount val="4"/>
                <c:pt idx="0">
                  <c:v>Su 30% 0.0714 g/ml </c:v>
                </c:pt>
                <c:pt idx="1">
                  <c:v>Su 30% 0.083 g/ml</c:v>
                </c:pt>
                <c:pt idx="2">
                  <c:v>Su 30% 0.0714 g/ml </c:v>
                </c:pt>
                <c:pt idx="3">
                  <c:v>Su 30% 0.083 g/ml</c:v>
                </c:pt>
              </c:strCache>
            </c:strRef>
          </c:cat>
          <c:val>
            <c:numRef>
              <c:f>(Combined!$E$4:$E$5,Combined!$E$7:$E$8)</c:f>
              <c:numCache>
                <c:formatCode>General</c:formatCode>
                <c:ptCount val="4"/>
                <c:pt idx="0">
                  <c:v>39.563500000000005</c:v>
                </c:pt>
                <c:pt idx="1">
                  <c:v>299.02499999999998</c:v>
                </c:pt>
                <c:pt idx="2">
                  <c:v>149.78</c:v>
                </c:pt>
                <c:pt idx="3">
                  <c:v>611.02499999999998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2-4DF5-9C03-07142DD06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3087599"/>
        <c:axId val="283089679"/>
      </c:barChart>
      <c:catAx>
        <c:axId val="2830875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Gel chemistry </a:t>
                </a:r>
              </a:p>
            </c:rich>
          </c:tx>
          <c:layout>
            <c:manualLayout>
              <c:xMode val="edge"/>
              <c:yMode val="edge"/>
              <c:x val="0.5094416208007444"/>
              <c:y val="0.831875684413620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9679"/>
        <c:crosses val="autoZero"/>
        <c:auto val="1"/>
        <c:lblAlgn val="ctr"/>
        <c:lblOffset val="100"/>
        <c:noMultiLvlLbl val="0"/>
      </c:catAx>
      <c:valAx>
        <c:axId val="283089679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Modulus</a:t>
                </a:r>
                <a:r>
                  <a:rPr lang="en-GB" baseline="0"/>
                  <a:t> (Pa)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087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268611908461275"/>
          <c:y val="0.91745945664076756"/>
          <c:w val="0.4393546291663375"/>
          <c:h val="7.45038327162747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Frequency sweep of fragmented and cast</a:t>
            </a:r>
            <a:r>
              <a:rPr lang="en-GB" baseline="0"/>
              <a:t> gels with varying polymer density 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78427696537933"/>
          <c:y val="0.2003883203354454"/>
          <c:w val="0.8335808023997"/>
          <c:h val="0.4939120725571333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Combined!$C$18</c:f>
              <c:strCache>
                <c:ptCount val="1"/>
                <c:pt idx="0">
                  <c:v>Fragmented 30-0.07-Oct  G'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Combined!$D$19:$D$33</c:f>
                <c:numCache>
                  <c:formatCode>General</c:formatCode>
                  <c:ptCount val="15"/>
                  <c:pt idx="0">
                    <c:v>422.70000000000005</c:v>
                  </c:pt>
                  <c:pt idx="1">
                    <c:v>427.34999999999997</c:v>
                  </c:pt>
                  <c:pt idx="2">
                    <c:v>429.25</c:v>
                  </c:pt>
                  <c:pt idx="3">
                    <c:v>429.75</c:v>
                  </c:pt>
                  <c:pt idx="4">
                    <c:v>429.59999999999911</c:v>
                  </c:pt>
                  <c:pt idx="5">
                    <c:v>429.20000000000016</c:v>
                  </c:pt>
                  <c:pt idx="6">
                    <c:v>427.90000000000072</c:v>
                  </c:pt>
                  <c:pt idx="7">
                    <c:v>426.29999999999995</c:v>
                  </c:pt>
                  <c:pt idx="8">
                    <c:v>425.50000000000057</c:v>
                  </c:pt>
                  <c:pt idx="9">
                    <c:v>424.05000000000035</c:v>
                  </c:pt>
                  <c:pt idx="10">
                    <c:v>422.75000000000057</c:v>
                  </c:pt>
                  <c:pt idx="11">
                    <c:v>421.69999999999959</c:v>
                  </c:pt>
                  <c:pt idx="12">
                    <c:v>420.59999999999985</c:v>
                  </c:pt>
                  <c:pt idx="13">
                    <c:v>419.59999999999962</c:v>
                  </c:pt>
                  <c:pt idx="14">
                    <c:v>417.79999999999984</c:v>
                  </c:pt>
                </c:numCache>
              </c:numRef>
            </c:plus>
            <c:minus>
              <c:numRef>
                <c:f>Combined!$D$19:$D$33</c:f>
                <c:numCache>
                  <c:formatCode>General</c:formatCode>
                  <c:ptCount val="15"/>
                  <c:pt idx="0">
                    <c:v>422.70000000000005</c:v>
                  </c:pt>
                  <c:pt idx="1">
                    <c:v>427.34999999999997</c:v>
                  </c:pt>
                  <c:pt idx="2">
                    <c:v>429.25</c:v>
                  </c:pt>
                  <c:pt idx="3">
                    <c:v>429.75</c:v>
                  </c:pt>
                  <c:pt idx="4">
                    <c:v>429.59999999999911</c:v>
                  </c:pt>
                  <c:pt idx="5">
                    <c:v>429.20000000000016</c:v>
                  </c:pt>
                  <c:pt idx="6">
                    <c:v>427.90000000000072</c:v>
                  </c:pt>
                  <c:pt idx="7">
                    <c:v>426.29999999999995</c:v>
                  </c:pt>
                  <c:pt idx="8">
                    <c:v>425.50000000000057</c:v>
                  </c:pt>
                  <c:pt idx="9">
                    <c:v>424.05000000000035</c:v>
                  </c:pt>
                  <c:pt idx="10">
                    <c:v>422.75000000000057</c:v>
                  </c:pt>
                  <c:pt idx="11">
                    <c:v>421.69999999999959</c:v>
                  </c:pt>
                  <c:pt idx="12">
                    <c:v>420.59999999999985</c:v>
                  </c:pt>
                  <c:pt idx="13">
                    <c:v>419.59999999999962</c:v>
                  </c:pt>
                  <c:pt idx="14">
                    <c:v>417.79999999999984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Combined!$B$19:$B$33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Combined!$C$19:$C$33</c:f>
              <c:numCache>
                <c:formatCode>General</c:formatCode>
                <c:ptCount val="15"/>
                <c:pt idx="0">
                  <c:v>1960.7</c:v>
                </c:pt>
                <c:pt idx="1">
                  <c:v>1923.25</c:v>
                </c:pt>
                <c:pt idx="2">
                  <c:v>1901.35</c:v>
                </c:pt>
                <c:pt idx="3">
                  <c:v>1887.0500000000002</c:v>
                </c:pt>
                <c:pt idx="4">
                  <c:v>1878.4</c:v>
                </c:pt>
                <c:pt idx="5">
                  <c:v>1871.3</c:v>
                </c:pt>
                <c:pt idx="6">
                  <c:v>1865.6999999999998</c:v>
                </c:pt>
                <c:pt idx="7">
                  <c:v>1860.8</c:v>
                </c:pt>
                <c:pt idx="8">
                  <c:v>1855.6999999999998</c:v>
                </c:pt>
                <c:pt idx="9">
                  <c:v>1850.85</c:v>
                </c:pt>
                <c:pt idx="10">
                  <c:v>1845.9499999999998</c:v>
                </c:pt>
                <c:pt idx="11">
                  <c:v>1840.4</c:v>
                </c:pt>
                <c:pt idx="12">
                  <c:v>1834.3000000000002</c:v>
                </c:pt>
                <c:pt idx="13">
                  <c:v>1828.5</c:v>
                </c:pt>
                <c:pt idx="14">
                  <c:v>1821.8999999999999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8C-4B19-AF10-0A6F9E60E840}"/>
            </c:ext>
          </c:extLst>
        </c:ser>
        <c:ser>
          <c:idx val="1"/>
          <c:order val="1"/>
          <c:tx>
            <c:strRef>
              <c:f>Combined!$E$18</c:f>
              <c:strCache>
                <c:ptCount val="1"/>
                <c:pt idx="0">
                  <c:v>Fragmented 30-0.07-Oct G''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Combined!$F$19:$F$33</c:f>
                <c:numCache>
                  <c:formatCode>General</c:formatCode>
                  <c:ptCount val="15"/>
                  <c:pt idx="0">
                    <c:v>9.9454999999999849</c:v>
                  </c:pt>
                  <c:pt idx="1">
                    <c:v>10.374000000000009</c:v>
                  </c:pt>
                  <c:pt idx="2">
                    <c:v>10.500499999999997</c:v>
                  </c:pt>
                  <c:pt idx="3">
                    <c:v>10.354000000000003</c:v>
                  </c:pt>
                  <c:pt idx="4">
                    <c:v>10.477499999999994</c:v>
                  </c:pt>
                  <c:pt idx="5">
                    <c:v>10.516000000000002</c:v>
                  </c:pt>
                  <c:pt idx="6">
                    <c:v>10.560500000000001</c:v>
                  </c:pt>
                  <c:pt idx="7">
                    <c:v>10.984499999999992</c:v>
                  </c:pt>
                  <c:pt idx="8">
                    <c:v>10.834000000000009</c:v>
                  </c:pt>
                  <c:pt idx="9">
                    <c:v>11.259</c:v>
                  </c:pt>
                  <c:pt idx="10">
                    <c:v>11.373000000000012</c:v>
                  </c:pt>
                  <c:pt idx="11">
                    <c:v>11.659000000000004</c:v>
                  </c:pt>
                  <c:pt idx="12">
                    <c:v>11.393500000000007</c:v>
                  </c:pt>
                  <c:pt idx="13">
                    <c:v>11.298000000000011</c:v>
                  </c:pt>
                  <c:pt idx="14">
                    <c:v>10.742999999999991</c:v>
                  </c:pt>
                </c:numCache>
              </c:numRef>
            </c:plus>
            <c:minus>
              <c:numRef>
                <c:f>Combined!$F$19:$F$33</c:f>
                <c:numCache>
                  <c:formatCode>General</c:formatCode>
                  <c:ptCount val="15"/>
                  <c:pt idx="0">
                    <c:v>9.9454999999999849</c:v>
                  </c:pt>
                  <c:pt idx="1">
                    <c:v>10.374000000000009</c:v>
                  </c:pt>
                  <c:pt idx="2">
                    <c:v>10.500499999999997</c:v>
                  </c:pt>
                  <c:pt idx="3">
                    <c:v>10.354000000000003</c:v>
                  </c:pt>
                  <c:pt idx="4">
                    <c:v>10.477499999999994</c:v>
                  </c:pt>
                  <c:pt idx="5">
                    <c:v>10.516000000000002</c:v>
                  </c:pt>
                  <c:pt idx="6">
                    <c:v>10.560500000000001</c:v>
                  </c:pt>
                  <c:pt idx="7">
                    <c:v>10.984499999999992</c:v>
                  </c:pt>
                  <c:pt idx="8">
                    <c:v>10.834000000000009</c:v>
                  </c:pt>
                  <c:pt idx="9">
                    <c:v>11.259</c:v>
                  </c:pt>
                  <c:pt idx="10">
                    <c:v>11.373000000000012</c:v>
                  </c:pt>
                  <c:pt idx="11">
                    <c:v>11.659000000000004</c:v>
                  </c:pt>
                  <c:pt idx="12">
                    <c:v>11.393500000000007</c:v>
                  </c:pt>
                  <c:pt idx="13">
                    <c:v>11.298000000000011</c:v>
                  </c:pt>
                  <c:pt idx="14">
                    <c:v>10.742999999999991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Combined!$B$19:$B$33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Combined!$E$19:$E$33</c:f>
              <c:numCache>
                <c:formatCode>General</c:formatCode>
                <c:ptCount val="15"/>
                <c:pt idx="0">
                  <c:v>40.095500000000001</c:v>
                </c:pt>
                <c:pt idx="1">
                  <c:v>41.167999999999999</c:v>
                </c:pt>
                <c:pt idx="2">
                  <c:v>40.581499999999998</c:v>
                </c:pt>
                <c:pt idx="3">
                  <c:v>40.015000000000001</c:v>
                </c:pt>
                <c:pt idx="4">
                  <c:v>39.649500000000003</c:v>
                </c:pt>
                <c:pt idx="5">
                  <c:v>39.530999999999999</c:v>
                </c:pt>
                <c:pt idx="6">
                  <c:v>39.641500000000001</c:v>
                </c:pt>
                <c:pt idx="7">
                  <c:v>39.563500000000005</c:v>
                </c:pt>
                <c:pt idx="8">
                  <c:v>40.350999999999999</c:v>
                </c:pt>
                <c:pt idx="9">
                  <c:v>40.817999999999998</c:v>
                </c:pt>
                <c:pt idx="10">
                  <c:v>41.519999999999996</c:v>
                </c:pt>
                <c:pt idx="11">
                  <c:v>42.222000000000001</c:v>
                </c:pt>
                <c:pt idx="12">
                  <c:v>43.210499999999996</c:v>
                </c:pt>
                <c:pt idx="13">
                  <c:v>44.295000000000002</c:v>
                </c:pt>
                <c:pt idx="14">
                  <c:v>44.835000000000001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8C-4B19-AF10-0A6F9E60E840}"/>
            </c:ext>
          </c:extLst>
        </c:ser>
        <c:ser>
          <c:idx val="2"/>
          <c:order val="2"/>
          <c:tx>
            <c:strRef>
              <c:f>Combined!$G$18</c:f>
              <c:strCache>
                <c:ptCount val="1"/>
                <c:pt idx="0">
                  <c:v>Fragmented 30-0.08-Oct G'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Combined!$H$19:$H$33</c:f>
                <c:numCache>
                  <c:formatCode>General</c:formatCode>
                  <c:ptCount val="15"/>
                  <c:pt idx="0">
                    <c:v>577.05000000000018</c:v>
                  </c:pt>
                  <c:pt idx="1">
                    <c:v>569.44999999999982</c:v>
                  </c:pt>
                  <c:pt idx="2">
                    <c:v>568.05000000000018</c:v>
                  </c:pt>
                  <c:pt idx="3">
                    <c:v>570</c:v>
                  </c:pt>
                  <c:pt idx="4">
                    <c:v>572.14999999999964</c:v>
                  </c:pt>
                  <c:pt idx="5">
                    <c:v>576.64999999999964</c:v>
                  </c:pt>
                  <c:pt idx="6">
                    <c:v>579.80000000000018</c:v>
                  </c:pt>
                  <c:pt idx="7">
                    <c:v>582.25</c:v>
                  </c:pt>
                  <c:pt idx="8">
                    <c:v>583.94999999999982</c:v>
                  </c:pt>
                  <c:pt idx="9">
                    <c:v>584.05000000000018</c:v>
                  </c:pt>
                  <c:pt idx="10">
                    <c:v>583.80000000000018</c:v>
                  </c:pt>
                  <c:pt idx="11">
                    <c:v>579.94999999999982</c:v>
                  </c:pt>
                  <c:pt idx="12">
                    <c:v>573.39999999999964</c:v>
                  </c:pt>
                  <c:pt idx="13">
                    <c:v>565.44999999999982</c:v>
                  </c:pt>
                  <c:pt idx="14">
                    <c:v>555.60000000000036</c:v>
                  </c:pt>
                </c:numCache>
              </c:numRef>
            </c:plus>
            <c:minus>
              <c:numRef>
                <c:f>Combined!$H$19:$H$33</c:f>
                <c:numCache>
                  <c:formatCode>General</c:formatCode>
                  <c:ptCount val="15"/>
                  <c:pt idx="0">
                    <c:v>577.05000000000018</c:v>
                  </c:pt>
                  <c:pt idx="1">
                    <c:v>569.44999999999982</c:v>
                  </c:pt>
                  <c:pt idx="2">
                    <c:v>568.05000000000018</c:v>
                  </c:pt>
                  <c:pt idx="3">
                    <c:v>570</c:v>
                  </c:pt>
                  <c:pt idx="4">
                    <c:v>572.14999999999964</c:v>
                  </c:pt>
                  <c:pt idx="5">
                    <c:v>576.64999999999964</c:v>
                  </c:pt>
                  <c:pt idx="6">
                    <c:v>579.80000000000018</c:v>
                  </c:pt>
                  <c:pt idx="7">
                    <c:v>582.25</c:v>
                  </c:pt>
                  <c:pt idx="8">
                    <c:v>583.94999999999982</c:v>
                  </c:pt>
                  <c:pt idx="9">
                    <c:v>584.05000000000018</c:v>
                  </c:pt>
                  <c:pt idx="10">
                    <c:v>583.80000000000018</c:v>
                  </c:pt>
                  <c:pt idx="11">
                    <c:v>579.94999999999982</c:v>
                  </c:pt>
                  <c:pt idx="12">
                    <c:v>573.39999999999964</c:v>
                  </c:pt>
                  <c:pt idx="13">
                    <c:v>565.44999999999982</c:v>
                  </c:pt>
                  <c:pt idx="14">
                    <c:v>555.60000000000036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Combined!$B$19:$B$33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Combined!$G$19:$G$33</c:f>
              <c:numCache>
                <c:formatCode>General</c:formatCode>
                <c:ptCount val="15"/>
                <c:pt idx="0">
                  <c:v>10198.950000000001</c:v>
                </c:pt>
                <c:pt idx="1">
                  <c:v>10148.549999999999</c:v>
                </c:pt>
                <c:pt idx="2">
                  <c:v>10111.950000000001</c:v>
                </c:pt>
                <c:pt idx="3">
                  <c:v>10082</c:v>
                </c:pt>
                <c:pt idx="4">
                  <c:v>10056.85</c:v>
                </c:pt>
                <c:pt idx="5">
                  <c:v>10032.35</c:v>
                </c:pt>
                <c:pt idx="6">
                  <c:v>10009.200000000001</c:v>
                </c:pt>
                <c:pt idx="7">
                  <c:v>9987.75</c:v>
                </c:pt>
                <c:pt idx="8">
                  <c:v>9967.0499999999993</c:v>
                </c:pt>
                <c:pt idx="9">
                  <c:v>9946.9500000000007</c:v>
                </c:pt>
                <c:pt idx="10">
                  <c:v>9924.2000000000007</c:v>
                </c:pt>
                <c:pt idx="11">
                  <c:v>9905.0499999999993</c:v>
                </c:pt>
                <c:pt idx="12">
                  <c:v>9886.6</c:v>
                </c:pt>
                <c:pt idx="13">
                  <c:v>9868.5499999999993</c:v>
                </c:pt>
                <c:pt idx="14">
                  <c:v>9846.4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8C-4B19-AF10-0A6F9E60E840}"/>
            </c:ext>
          </c:extLst>
        </c:ser>
        <c:ser>
          <c:idx val="3"/>
          <c:order val="3"/>
          <c:tx>
            <c:strRef>
              <c:f>Combined!$I$18</c:f>
              <c:strCache>
                <c:ptCount val="1"/>
                <c:pt idx="0">
                  <c:v>Fragmented 30-0.08-Oct  G''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Combined!$J$19:$J$33</c:f>
                <c:numCache>
                  <c:formatCode>General</c:formatCode>
                  <c:ptCount val="15"/>
                  <c:pt idx="0">
                    <c:v>155.18000000000004</c:v>
                  </c:pt>
                  <c:pt idx="1">
                    <c:v>163.39499999999998</c:v>
                  </c:pt>
                  <c:pt idx="2">
                    <c:v>165.245</c:v>
                  </c:pt>
                  <c:pt idx="3">
                    <c:v>166.25999999999996</c:v>
                  </c:pt>
                  <c:pt idx="4">
                    <c:v>167.965</c:v>
                  </c:pt>
                  <c:pt idx="5">
                    <c:v>168.92000000000002</c:v>
                  </c:pt>
                  <c:pt idx="6">
                    <c:v>169.05499999999998</c:v>
                  </c:pt>
                  <c:pt idx="7">
                    <c:v>168.73500000000004</c:v>
                  </c:pt>
                  <c:pt idx="8">
                    <c:v>167.85500000000002</c:v>
                  </c:pt>
                  <c:pt idx="9">
                    <c:v>166.79999999999993</c:v>
                  </c:pt>
                  <c:pt idx="10">
                    <c:v>164.09500000000003</c:v>
                  </c:pt>
                  <c:pt idx="11">
                    <c:v>163.15499999999992</c:v>
                  </c:pt>
                  <c:pt idx="12">
                    <c:v>162.62999999999997</c:v>
                  </c:pt>
                  <c:pt idx="13">
                    <c:v>162.87</c:v>
                  </c:pt>
                  <c:pt idx="14">
                    <c:v>165.84999999999997</c:v>
                  </c:pt>
                </c:numCache>
              </c:numRef>
            </c:plus>
            <c:minus>
              <c:numRef>
                <c:f>Combined!$J$19:$J$33</c:f>
                <c:numCache>
                  <c:formatCode>General</c:formatCode>
                  <c:ptCount val="15"/>
                  <c:pt idx="0">
                    <c:v>155.18000000000004</c:v>
                  </c:pt>
                  <c:pt idx="1">
                    <c:v>163.39499999999998</c:v>
                  </c:pt>
                  <c:pt idx="2">
                    <c:v>165.245</c:v>
                  </c:pt>
                  <c:pt idx="3">
                    <c:v>166.25999999999996</c:v>
                  </c:pt>
                  <c:pt idx="4">
                    <c:v>167.965</c:v>
                  </c:pt>
                  <c:pt idx="5">
                    <c:v>168.92000000000002</c:v>
                  </c:pt>
                  <c:pt idx="6">
                    <c:v>169.05499999999998</c:v>
                  </c:pt>
                  <c:pt idx="7">
                    <c:v>168.73500000000004</c:v>
                  </c:pt>
                  <c:pt idx="8">
                    <c:v>167.85500000000002</c:v>
                  </c:pt>
                  <c:pt idx="9">
                    <c:v>166.79999999999993</c:v>
                  </c:pt>
                  <c:pt idx="10">
                    <c:v>164.09500000000003</c:v>
                  </c:pt>
                  <c:pt idx="11">
                    <c:v>163.15499999999992</c:v>
                  </c:pt>
                  <c:pt idx="12">
                    <c:v>162.62999999999997</c:v>
                  </c:pt>
                  <c:pt idx="13">
                    <c:v>162.87</c:v>
                  </c:pt>
                  <c:pt idx="14">
                    <c:v>165.84999999999997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Combined!$B$19:$B$33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Combined!$I$19:$I$33</c:f>
              <c:numCache>
                <c:formatCode>General</c:formatCode>
                <c:ptCount val="15"/>
                <c:pt idx="0">
                  <c:v>275.67</c:v>
                </c:pt>
                <c:pt idx="1">
                  <c:v>284.61500000000001</c:v>
                </c:pt>
                <c:pt idx="2">
                  <c:v>286.38499999999999</c:v>
                </c:pt>
                <c:pt idx="3">
                  <c:v>287.93</c:v>
                </c:pt>
                <c:pt idx="4">
                  <c:v>290.935</c:v>
                </c:pt>
                <c:pt idx="5">
                  <c:v>293.63</c:v>
                </c:pt>
                <c:pt idx="6">
                  <c:v>296.32499999999999</c:v>
                </c:pt>
                <c:pt idx="7">
                  <c:v>299.02499999999998</c:v>
                </c:pt>
                <c:pt idx="8">
                  <c:v>301.57499999999999</c:v>
                </c:pt>
                <c:pt idx="9">
                  <c:v>304.60000000000002</c:v>
                </c:pt>
                <c:pt idx="10">
                  <c:v>306.19499999999999</c:v>
                </c:pt>
                <c:pt idx="11">
                  <c:v>309.85500000000002</c:v>
                </c:pt>
                <c:pt idx="12">
                  <c:v>314.41000000000003</c:v>
                </c:pt>
                <c:pt idx="13">
                  <c:v>320.73</c:v>
                </c:pt>
                <c:pt idx="14">
                  <c:v>330.46000000000004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8C-4B19-AF10-0A6F9E60E840}"/>
            </c:ext>
          </c:extLst>
        </c:ser>
        <c:ser>
          <c:idx val="4"/>
          <c:order val="4"/>
          <c:tx>
            <c:strRef>
              <c:f>Combined!$K$18</c:f>
              <c:strCache>
                <c:ptCount val="1"/>
                <c:pt idx="0">
                  <c:v>Cast 30-0.07-Oct G'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Combined!$L$19:$L$33</c:f>
                <c:numCache>
                  <c:formatCode>General</c:formatCode>
                  <c:ptCount val="15"/>
                  <c:pt idx="0">
                    <c:v>152.85000000000014</c:v>
                  </c:pt>
                  <c:pt idx="1">
                    <c:v>163.64999999999986</c:v>
                  </c:pt>
                  <c:pt idx="2">
                    <c:v>171.09999999999991</c:v>
                  </c:pt>
                  <c:pt idx="3">
                    <c:v>176.35000000000014</c:v>
                  </c:pt>
                  <c:pt idx="4">
                    <c:v>178.39999999999986</c:v>
                  </c:pt>
                  <c:pt idx="5">
                    <c:v>179.34999999999991</c:v>
                  </c:pt>
                  <c:pt idx="6">
                    <c:v>177.90000000000009</c:v>
                  </c:pt>
                  <c:pt idx="7">
                    <c:v>177.05000000000018</c:v>
                  </c:pt>
                  <c:pt idx="8">
                    <c:v>173.54999999999995</c:v>
                  </c:pt>
                  <c:pt idx="9">
                    <c:v>170.65000000000009</c:v>
                  </c:pt>
                  <c:pt idx="10">
                    <c:v>166.75</c:v>
                  </c:pt>
                  <c:pt idx="11">
                    <c:v>161.95000000000005</c:v>
                  </c:pt>
                  <c:pt idx="12">
                    <c:v>155.84999999999991</c:v>
                  </c:pt>
                  <c:pt idx="13">
                    <c:v>149.94999999999982</c:v>
                  </c:pt>
                  <c:pt idx="14">
                    <c:v>137.45000000000005</c:v>
                  </c:pt>
                </c:numCache>
              </c:numRef>
            </c:plus>
            <c:minus>
              <c:numRef>
                <c:f>Combined!$L$19:$L$33</c:f>
                <c:numCache>
                  <c:formatCode>General</c:formatCode>
                  <c:ptCount val="15"/>
                  <c:pt idx="0">
                    <c:v>152.85000000000014</c:v>
                  </c:pt>
                  <c:pt idx="1">
                    <c:v>163.64999999999986</c:v>
                  </c:pt>
                  <c:pt idx="2">
                    <c:v>171.09999999999991</c:v>
                  </c:pt>
                  <c:pt idx="3">
                    <c:v>176.35000000000014</c:v>
                  </c:pt>
                  <c:pt idx="4">
                    <c:v>178.39999999999986</c:v>
                  </c:pt>
                  <c:pt idx="5">
                    <c:v>179.34999999999991</c:v>
                  </c:pt>
                  <c:pt idx="6">
                    <c:v>177.90000000000009</c:v>
                  </c:pt>
                  <c:pt idx="7">
                    <c:v>177.05000000000018</c:v>
                  </c:pt>
                  <c:pt idx="8">
                    <c:v>173.54999999999995</c:v>
                  </c:pt>
                  <c:pt idx="9">
                    <c:v>170.65000000000009</c:v>
                  </c:pt>
                  <c:pt idx="10">
                    <c:v>166.75</c:v>
                  </c:pt>
                  <c:pt idx="11">
                    <c:v>161.95000000000005</c:v>
                  </c:pt>
                  <c:pt idx="12">
                    <c:v>155.84999999999991</c:v>
                  </c:pt>
                  <c:pt idx="13">
                    <c:v>149.94999999999982</c:v>
                  </c:pt>
                  <c:pt idx="14">
                    <c:v>137.45000000000005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Combined!$B$19:$B$33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Combined!$K$19:$K$33</c:f>
              <c:numCache>
                <c:formatCode>General</c:formatCode>
                <c:ptCount val="15"/>
                <c:pt idx="0">
                  <c:v>3631.05</c:v>
                </c:pt>
                <c:pt idx="1">
                  <c:v>3638.95</c:v>
                </c:pt>
                <c:pt idx="2">
                  <c:v>3639.1</c:v>
                </c:pt>
                <c:pt idx="3">
                  <c:v>3637.45</c:v>
                </c:pt>
                <c:pt idx="4">
                  <c:v>3636.2</c:v>
                </c:pt>
                <c:pt idx="5">
                  <c:v>3634.85</c:v>
                </c:pt>
                <c:pt idx="6">
                  <c:v>3634.9</c:v>
                </c:pt>
                <c:pt idx="7">
                  <c:v>3632.25</c:v>
                </c:pt>
                <c:pt idx="8">
                  <c:v>3633.3500000000004</c:v>
                </c:pt>
                <c:pt idx="9">
                  <c:v>3634.25</c:v>
                </c:pt>
                <c:pt idx="10">
                  <c:v>3636.85</c:v>
                </c:pt>
                <c:pt idx="11">
                  <c:v>3639.55</c:v>
                </c:pt>
                <c:pt idx="12">
                  <c:v>3643.65</c:v>
                </c:pt>
                <c:pt idx="13">
                  <c:v>3647.25</c:v>
                </c:pt>
                <c:pt idx="14">
                  <c:v>3656.3500000000004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88C-4B19-AF10-0A6F9E60E840}"/>
            </c:ext>
          </c:extLst>
        </c:ser>
        <c:ser>
          <c:idx val="5"/>
          <c:order val="5"/>
          <c:tx>
            <c:strRef>
              <c:f>Combined!$M$18</c:f>
              <c:strCache>
                <c:ptCount val="1"/>
                <c:pt idx="0">
                  <c:v>Cast 30-0.07-Oct G''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Combined!$N$19:$N$33</c:f>
                <c:numCache>
                  <c:formatCode>General</c:formatCode>
                  <c:ptCount val="15"/>
                  <c:pt idx="0">
                    <c:v>98.294499999999999</c:v>
                  </c:pt>
                  <c:pt idx="1">
                    <c:v>103.55949999999997</c:v>
                  </c:pt>
                  <c:pt idx="2">
                    <c:v>105.508</c:v>
                  </c:pt>
                  <c:pt idx="3">
                    <c:v>106.496</c:v>
                  </c:pt>
                  <c:pt idx="4">
                    <c:v>106.73950000000001</c:v>
                  </c:pt>
                  <c:pt idx="5">
                    <c:v>106.35799999999999</c:v>
                  </c:pt>
                  <c:pt idx="6">
                    <c:v>106.69999999999997</c:v>
                  </c:pt>
                  <c:pt idx="7">
                    <c:v>106.76000000000003</c:v>
                  </c:pt>
                  <c:pt idx="8">
                    <c:v>105.04749999999999</c:v>
                  </c:pt>
                  <c:pt idx="9">
                    <c:v>104.083</c:v>
                  </c:pt>
                  <c:pt idx="10">
                    <c:v>103.46200000000002</c:v>
                  </c:pt>
                  <c:pt idx="11">
                    <c:v>103.31600000000002</c:v>
                  </c:pt>
                  <c:pt idx="12">
                    <c:v>102.13050000000003</c:v>
                  </c:pt>
                  <c:pt idx="13">
                    <c:v>102.62050000000001</c:v>
                  </c:pt>
                  <c:pt idx="14">
                    <c:v>98.027500000000018</c:v>
                  </c:pt>
                </c:numCache>
              </c:numRef>
            </c:plus>
            <c:minus>
              <c:numRef>
                <c:f>Combined!$N$19:$N$33</c:f>
                <c:numCache>
                  <c:formatCode>General</c:formatCode>
                  <c:ptCount val="15"/>
                  <c:pt idx="0">
                    <c:v>98.294499999999999</c:v>
                  </c:pt>
                  <c:pt idx="1">
                    <c:v>103.55949999999997</c:v>
                  </c:pt>
                  <c:pt idx="2">
                    <c:v>105.508</c:v>
                  </c:pt>
                  <c:pt idx="3">
                    <c:v>106.496</c:v>
                  </c:pt>
                  <c:pt idx="4">
                    <c:v>106.73950000000001</c:v>
                  </c:pt>
                  <c:pt idx="5">
                    <c:v>106.35799999999999</c:v>
                  </c:pt>
                  <c:pt idx="6">
                    <c:v>106.69999999999997</c:v>
                  </c:pt>
                  <c:pt idx="7">
                    <c:v>106.76000000000003</c:v>
                  </c:pt>
                  <c:pt idx="8">
                    <c:v>105.04749999999999</c:v>
                  </c:pt>
                  <c:pt idx="9">
                    <c:v>104.083</c:v>
                  </c:pt>
                  <c:pt idx="10">
                    <c:v>103.46200000000002</c:v>
                  </c:pt>
                  <c:pt idx="11">
                    <c:v>103.31600000000002</c:v>
                  </c:pt>
                  <c:pt idx="12">
                    <c:v>102.13050000000003</c:v>
                  </c:pt>
                  <c:pt idx="13">
                    <c:v>102.62050000000001</c:v>
                  </c:pt>
                  <c:pt idx="14">
                    <c:v>98.027500000000018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Combined!$B$19:$B$33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Combined!$M$19:$M$33</c:f>
              <c:numCache>
                <c:formatCode>General</c:formatCode>
                <c:ptCount val="15"/>
                <c:pt idx="0">
                  <c:v>154.57550000000001</c:v>
                </c:pt>
                <c:pt idx="1">
                  <c:v>157.26050000000001</c:v>
                </c:pt>
                <c:pt idx="2">
                  <c:v>156.38200000000001</c:v>
                </c:pt>
                <c:pt idx="3">
                  <c:v>155.01400000000001</c:v>
                </c:pt>
                <c:pt idx="4">
                  <c:v>153.3605</c:v>
                </c:pt>
                <c:pt idx="5">
                  <c:v>151.49200000000002</c:v>
                </c:pt>
                <c:pt idx="6">
                  <c:v>150.57999999999998</c:v>
                </c:pt>
                <c:pt idx="7">
                  <c:v>149.78</c:v>
                </c:pt>
                <c:pt idx="8">
                  <c:v>147.49250000000001</c:v>
                </c:pt>
                <c:pt idx="9">
                  <c:v>146.15700000000001</c:v>
                </c:pt>
                <c:pt idx="10">
                  <c:v>145.11799999999999</c:v>
                </c:pt>
                <c:pt idx="11">
                  <c:v>143.64400000000001</c:v>
                </c:pt>
                <c:pt idx="12">
                  <c:v>141.86949999999999</c:v>
                </c:pt>
                <c:pt idx="13">
                  <c:v>142.52950000000001</c:v>
                </c:pt>
                <c:pt idx="14">
                  <c:v>137.63249999999999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88C-4B19-AF10-0A6F9E60E840}"/>
            </c:ext>
          </c:extLst>
        </c:ser>
        <c:ser>
          <c:idx val="6"/>
          <c:order val="6"/>
          <c:tx>
            <c:strRef>
              <c:f>Combined!$O$18</c:f>
              <c:strCache>
                <c:ptCount val="1"/>
                <c:pt idx="0">
                  <c:v>Cast 30-0.03-Oct G'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Combined!$P$19:$P$33</c:f>
                <c:numCache>
                  <c:formatCode>General</c:formatCode>
                  <c:ptCount val="15"/>
                  <c:pt idx="0">
                    <c:v>152.14999999999964</c:v>
                  </c:pt>
                  <c:pt idx="1">
                    <c:v>113.15000000000055</c:v>
                  </c:pt>
                  <c:pt idx="2">
                    <c:v>93.549999999999272</c:v>
                  </c:pt>
                  <c:pt idx="3">
                    <c:v>80.399999999999636</c:v>
                  </c:pt>
                  <c:pt idx="4">
                    <c:v>72</c:v>
                  </c:pt>
                  <c:pt idx="5">
                    <c:v>65.099999999999454</c:v>
                  </c:pt>
                  <c:pt idx="6">
                    <c:v>60.350000000000364</c:v>
                  </c:pt>
                  <c:pt idx="7">
                    <c:v>55.949999999999818</c:v>
                  </c:pt>
                  <c:pt idx="8">
                    <c:v>46.949999999999818</c:v>
                  </c:pt>
                  <c:pt idx="9">
                    <c:v>35</c:v>
                  </c:pt>
                  <c:pt idx="10">
                    <c:v>23.650000000000549</c:v>
                  </c:pt>
                  <c:pt idx="11">
                    <c:v>8.0500000000001819</c:v>
                  </c:pt>
                  <c:pt idx="12">
                    <c:v>12.75</c:v>
                  </c:pt>
                  <c:pt idx="13">
                    <c:v>45.75</c:v>
                  </c:pt>
                  <c:pt idx="14">
                    <c:v>64.300000000000182</c:v>
                  </c:pt>
                </c:numCache>
              </c:numRef>
            </c:plus>
            <c:minus>
              <c:numRef>
                <c:f>Combined!$P$19:$P$33</c:f>
                <c:numCache>
                  <c:formatCode>General</c:formatCode>
                  <c:ptCount val="15"/>
                  <c:pt idx="0">
                    <c:v>152.14999999999964</c:v>
                  </c:pt>
                  <c:pt idx="1">
                    <c:v>113.15000000000055</c:v>
                  </c:pt>
                  <c:pt idx="2">
                    <c:v>93.549999999999272</c:v>
                  </c:pt>
                  <c:pt idx="3">
                    <c:v>80.399999999999636</c:v>
                  </c:pt>
                  <c:pt idx="4">
                    <c:v>72</c:v>
                  </c:pt>
                  <c:pt idx="5">
                    <c:v>65.099999999999454</c:v>
                  </c:pt>
                  <c:pt idx="6">
                    <c:v>60.350000000000364</c:v>
                  </c:pt>
                  <c:pt idx="7">
                    <c:v>55.949999999999818</c:v>
                  </c:pt>
                  <c:pt idx="8">
                    <c:v>46.949999999999818</c:v>
                  </c:pt>
                  <c:pt idx="9">
                    <c:v>35</c:v>
                  </c:pt>
                  <c:pt idx="10">
                    <c:v>23.650000000000549</c:v>
                  </c:pt>
                  <c:pt idx="11">
                    <c:v>8.0500000000001819</c:v>
                  </c:pt>
                  <c:pt idx="12">
                    <c:v>12.75</c:v>
                  </c:pt>
                  <c:pt idx="13">
                    <c:v>45.75</c:v>
                  </c:pt>
                  <c:pt idx="14">
                    <c:v>64.300000000000182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Combined!$B$19:$B$33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Combined!$O$19:$O$33</c:f>
              <c:numCache>
                <c:formatCode>General</c:formatCode>
                <c:ptCount val="15"/>
                <c:pt idx="0">
                  <c:v>8824.35</c:v>
                </c:pt>
                <c:pt idx="1">
                  <c:v>8750.4500000000007</c:v>
                </c:pt>
                <c:pt idx="2">
                  <c:v>8728.25</c:v>
                </c:pt>
                <c:pt idx="3">
                  <c:v>8729.1</c:v>
                </c:pt>
                <c:pt idx="4">
                  <c:v>8747.1</c:v>
                </c:pt>
                <c:pt idx="5">
                  <c:v>8782.2999999999993</c:v>
                </c:pt>
                <c:pt idx="6">
                  <c:v>8833.15</c:v>
                </c:pt>
                <c:pt idx="7">
                  <c:v>8891.6500000000015</c:v>
                </c:pt>
                <c:pt idx="8">
                  <c:v>8954.3499999999985</c:v>
                </c:pt>
                <c:pt idx="9">
                  <c:v>9022.7999999999993</c:v>
                </c:pt>
                <c:pt idx="10">
                  <c:v>9093.0499999999993</c:v>
                </c:pt>
                <c:pt idx="11">
                  <c:v>9172.8499999999985</c:v>
                </c:pt>
                <c:pt idx="12">
                  <c:v>9255.25</c:v>
                </c:pt>
                <c:pt idx="13">
                  <c:v>9340.15</c:v>
                </c:pt>
                <c:pt idx="14">
                  <c:v>9439.0999999999985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88C-4B19-AF10-0A6F9E60E840}"/>
            </c:ext>
          </c:extLst>
        </c:ser>
        <c:ser>
          <c:idx val="7"/>
          <c:order val="7"/>
          <c:tx>
            <c:strRef>
              <c:f>Combined!$Q$18</c:f>
              <c:strCache>
                <c:ptCount val="1"/>
                <c:pt idx="0">
                  <c:v>Cast 30-0.08-Oct  G''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Combined!$R$19:$R$33</c:f>
                <c:numCache>
                  <c:formatCode>General</c:formatCode>
                  <c:ptCount val="15"/>
                  <c:pt idx="0">
                    <c:v>80.180000000000447</c:v>
                  </c:pt>
                  <c:pt idx="1">
                    <c:v>36.29000000000002</c:v>
                  </c:pt>
                  <c:pt idx="2">
                    <c:v>15.629999999999995</c:v>
                  </c:pt>
                  <c:pt idx="3">
                    <c:v>2.1850000000000023</c:v>
                  </c:pt>
                  <c:pt idx="4">
                    <c:v>9.0099999999999909</c:v>
                  </c:pt>
                  <c:pt idx="5">
                    <c:v>17.550000000000011</c:v>
                  </c:pt>
                  <c:pt idx="6">
                    <c:v>18.784999999999968</c:v>
                  </c:pt>
                  <c:pt idx="7">
                    <c:v>13.634999999999991</c:v>
                  </c:pt>
                  <c:pt idx="8">
                    <c:v>11.740000000000009</c:v>
                  </c:pt>
                  <c:pt idx="9">
                    <c:v>13.029999999999973</c:v>
                  </c:pt>
                  <c:pt idx="10">
                    <c:v>13.285000000000025</c:v>
                  </c:pt>
                  <c:pt idx="11">
                    <c:v>10.605000000000018</c:v>
                  </c:pt>
                  <c:pt idx="12">
                    <c:v>11.320000000000022</c:v>
                  </c:pt>
                  <c:pt idx="13">
                    <c:v>18.255000000000024</c:v>
                  </c:pt>
                  <c:pt idx="14">
                    <c:v>5.1399999999999864</c:v>
                  </c:pt>
                </c:numCache>
              </c:numRef>
            </c:plus>
            <c:minus>
              <c:numRef>
                <c:f>Combined!$R$19:$R$33</c:f>
                <c:numCache>
                  <c:formatCode>General</c:formatCode>
                  <c:ptCount val="15"/>
                  <c:pt idx="0">
                    <c:v>80.180000000000447</c:v>
                  </c:pt>
                  <c:pt idx="1">
                    <c:v>36.29000000000002</c:v>
                  </c:pt>
                  <c:pt idx="2">
                    <c:v>15.629999999999995</c:v>
                  </c:pt>
                  <c:pt idx="3">
                    <c:v>2.1850000000000023</c:v>
                  </c:pt>
                  <c:pt idx="4">
                    <c:v>9.0099999999999909</c:v>
                  </c:pt>
                  <c:pt idx="5">
                    <c:v>17.550000000000011</c:v>
                  </c:pt>
                  <c:pt idx="6">
                    <c:v>18.784999999999968</c:v>
                  </c:pt>
                  <c:pt idx="7">
                    <c:v>13.634999999999991</c:v>
                  </c:pt>
                  <c:pt idx="8">
                    <c:v>11.740000000000009</c:v>
                  </c:pt>
                  <c:pt idx="9">
                    <c:v>13.029999999999973</c:v>
                  </c:pt>
                  <c:pt idx="10">
                    <c:v>13.285000000000025</c:v>
                  </c:pt>
                  <c:pt idx="11">
                    <c:v>10.605000000000018</c:v>
                  </c:pt>
                  <c:pt idx="12">
                    <c:v>11.320000000000022</c:v>
                  </c:pt>
                  <c:pt idx="13">
                    <c:v>18.255000000000024</c:v>
                  </c:pt>
                  <c:pt idx="14">
                    <c:v>5.1399999999999864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Combined!$B$19:$B$33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Combined!$Q$19:$Q$33</c:f>
              <c:numCache>
                <c:formatCode>General</c:formatCode>
                <c:ptCount val="15"/>
                <c:pt idx="0">
                  <c:v>675.77</c:v>
                </c:pt>
                <c:pt idx="1">
                  <c:v>699.55</c:v>
                </c:pt>
                <c:pt idx="2">
                  <c:v>693.29</c:v>
                </c:pt>
                <c:pt idx="3">
                  <c:v>681.64499999999998</c:v>
                </c:pt>
                <c:pt idx="4">
                  <c:v>669.76</c:v>
                </c:pt>
                <c:pt idx="5">
                  <c:v>655.20000000000005</c:v>
                </c:pt>
                <c:pt idx="6">
                  <c:v>634.72500000000002</c:v>
                </c:pt>
                <c:pt idx="7">
                  <c:v>611.02499999999998</c:v>
                </c:pt>
                <c:pt idx="8">
                  <c:v>591.53</c:v>
                </c:pt>
                <c:pt idx="9">
                  <c:v>573.78</c:v>
                </c:pt>
                <c:pt idx="10">
                  <c:v>555.57500000000005</c:v>
                </c:pt>
                <c:pt idx="11">
                  <c:v>535.27499999999998</c:v>
                </c:pt>
                <c:pt idx="12">
                  <c:v>519.14</c:v>
                </c:pt>
                <c:pt idx="13">
                  <c:v>504.69500000000005</c:v>
                </c:pt>
                <c:pt idx="14">
                  <c:v>485.37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88C-4B19-AF10-0A6F9E60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895727"/>
        <c:axId val="648901967"/>
      </c:scatterChart>
      <c:valAx>
        <c:axId val="64889572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 (rad/s)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901967"/>
        <c:crosses val="autoZero"/>
        <c:crossBetween val="midCat"/>
      </c:valAx>
      <c:valAx>
        <c:axId val="648901967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Modulus (Pa)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8957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54780489786454"/>
          <c:w val="1"/>
          <c:h val="0.1619276442529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'Separate G'!$C$3</c:f>
              <c:strCache>
                <c:ptCount val="1"/>
                <c:pt idx="0">
                  <c:v>Fragmented Su 30% 0.0714 g/ml 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'Separate G'!$D$4:$D$18</c:f>
                <c:numCache>
                  <c:formatCode>General</c:formatCode>
                  <c:ptCount val="15"/>
                  <c:pt idx="0">
                    <c:v>422.70000000000005</c:v>
                  </c:pt>
                  <c:pt idx="1">
                    <c:v>427.34999999999997</c:v>
                  </c:pt>
                  <c:pt idx="2">
                    <c:v>429.25</c:v>
                  </c:pt>
                  <c:pt idx="3">
                    <c:v>429.75</c:v>
                  </c:pt>
                  <c:pt idx="4">
                    <c:v>429.59999999999911</c:v>
                  </c:pt>
                  <c:pt idx="5">
                    <c:v>429.20000000000016</c:v>
                  </c:pt>
                  <c:pt idx="6">
                    <c:v>427.90000000000072</c:v>
                  </c:pt>
                  <c:pt idx="7">
                    <c:v>426.29999999999995</c:v>
                  </c:pt>
                  <c:pt idx="8">
                    <c:v>425.50000000000057</c:v>
                  </c:pt>
                  <c:pt idx="9">
                    <c:v>424.05000000000035</c:v>
                  </c:pt>
                  <c:pt idx="10">
                    <c:v>422.75000000000057</c:v>
                  </c:pt>
                  <c:pt idx="11">
                    <c:v>421.69999999999959</c:v>
                  </c:pt>
                  <c:pt idx="12">
                    <c:v>420.59999999999985</c:v>
                  </c:pt>
                  <c:pt idx="13">
                    <c:v>419.59999999999962</c:v>
                  </c:pt>
                  <c:pt idx="14">
                    <c:v>417.79999999999984</c:v>
                  </c:pt>
                </c:numCache>
              </c:numRef>
            </c:plus>
            <c:minus>
              <c:numRef>
                <c:f>'Separate G'!$D$4:$D$18</c:f>
                <c:numCache>
                  <c:formatCode>General</c:formatCode>
                  <c:ptCount val="15"/>
                  <c:pt idx="0">
                    <c:v>422.70000000000005</c:v>
                  </c:pt>
                  <c:pt idx="1">
                    <c:v>427.34999999999997</c:v>
                  </c:pt>
                  <c:pt idx="2">
                    <c:v>429.25</c:v>
                  </c:pt>
                  <c:pt idx="3">
                    <c:v>429.75</c:v>
                  </c:pt>
                  <c:pt idx="4">
                    <c:v>429.59999999999911</c:v>
                  </c:pt>
                  <c:pt idx="5">
                    <c:v>429.20000000000016</c:v>
                  </c:pt>
                  <c:pt idx="6">
                    <c:v>427.90000000000072</c:v>
                  </c:pt>
                  <c:pt idx="7">
                    <c:v>426.29999999999995</c:v>
                  </c:pt>
                  <c:pt idx="8">
                    <c:v>425.50000000000057</c:v>
                  </c:pt>
                  <c:pt idx="9">
                    <c:v>424.05000000000035</c:v>
                  </c:pt>
                  <c:pt idx="10">
                    <c:v>422.75000000000057</c:v>
                  </c:pt>
                  <c:pt idx="11">
                    <c:v>421.69999999999959</c:v>
                  </c:pt>
                  <c:pt idx="12">
                    <c:v>420.59999999999985</c:v>
                  </c:pt>
                  <c:pt idx="13">
                    <c:v>419.59999999999962</c:v>
                  </c:pt>
                  <c:pt idx="14">
                    <c:v>417.79999999999984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'Separate G'!$B$4:$B$18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'Separate G'!$C$4:$C$18</c:f>
              <c:numCache>
                <c:formatCode>General</c:formatCode>
                <c:ptCount val="15"/>
                <c:pt idx="0">
                  <c:v>1960.7</c:v>
                </c:pt>
                <c:pt idx="1">
                  <c:v>1923.25</c:v>
                </c:pt>
                <c:pt idx="2">
                  <c:v>1901.35</c:v>
                </c:pt>
                <c:pt idx="3">
                  <c:v>1887.0500000000002</c:v>
                </c:pt>
                <c:pt idx="4">
                  <c:v>1878.4</c:v>
                </c:pt>
                <c:pt idx="5">
                  <c:v>1871.3</c:v>
                </c:pt>
                <c:pt idx="6">
                  <c:v>1865.6999999999998</c:v>
                </c:pt>
                <c:pt idx="7">
                  <c:v>1860.8</c:v>
                </c:pt>
                <c:pt idx="8">
                  <c:v>1855.6999999999998</c:v>
                </c:pt>
                <c:pt idx="9">
                  <c:v>1850.85</c:v>
                </c:pt>
                <c:pt idx="10">
                  <c:v>1845.9499999999998</c:v>
                </c:pt>
                <c:pt idx="11">
                  <c:v>1840.4</c:v>
                </c:pt>
                <c:pt idx="12">
                  <c:v>1834.3000000000002</c:v>
                </c:pt>
                <c:pt idx="13">
                  <c:v>1828.5</c:v>
                </c:pt>
                <c:pt idx="14">
                  <c:v>1821.8999999999999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DA-4FB0-B578-C11E602D15C5}"/>
            </c:ext>
          </c:extLst>
        </c:ser>
        <c:ser>
          <c:idx val="1"/>
          <c:order val="1"/>
          <c:tx>
            <c:strRef>
              <c:f>'Separate G'!$E$3</c:f>
              <c:strCache>
                <c:ptCount val="1"/>
                <c:pt idx="0">
                  <c:v>Fragmented Su 30% 0.083 g/ml 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'Separate G'!$F$4:$F$18</c:f>
                <c:numCache>
                  <c:formatCode>General</c:formatCode>
                  <c:ptCount val="15"/>
                  <c:pt idx="0">
                    <c:v>577.05000000000018</c:v>
                  </c:pt>
                  <c:pt idx="1">
                    <c:v>569.44999999999982</c:v>
                  </c:pt>
                  <c:pt idx="2">
                    <c:v>568.05000000000018</c:v>
                  </c:pt>
                  <c:pt idx="3">
                    <c:v>570</c:v>
                  </c:pt>
                  <c:pt idx="4">
                    <c:v>572.14999999999964</c:v>
                  </c:pt>
                  <c:pt idx="5">
                    <c:v>576.64999999999964</c:v>
                  </c:pt>
                  <c:pt idx="6">
                    <c:v>579.80000000000018</c:v>
                  </c:pt>
                  <c:pt idx="7">
                    <c:v>582.25</c:v>
                  </c:pt>
                  <c:pt idx="8">
                    <c:v>583.94999999999982</c:v>
                  </c:pt>
                  <c:pt idx="9">
                    <c:v>584.05000000000018</c:v>
                  </c:pt>
                  <c:pt idx="10">
                    <c:v>583.80000000000018</c:v>
                  </c:pt>
                  <c:pt idx="11">
                    <c:v>579.94999999999982</c:v>
                  </c:pt>
                  <c:pt idx="12">
                    <c:v>573.39999999999964</c:v>
                  </c:pt>
                  <c:pt idx="13">
                    <c:v>565.44999999999982</c:v>
                  </c:pt>
                  <c:pt idx="14">
                    <c:v>555.60000000000036</c:v>
                  </c:pt>
                </c:numCache>
              </c:numRef>
            </c:plus>
            <c:minus>
              <c:numRef>
                <c:f>'Separate G'!$F$4:$F$18</c:f>
                <c:numCache>
                  <c:formatCode>General</c:formatCode>
                  <c:ptCount val="15"/>
                  <c:pt idx="0">
                    <c:v>577.05000000000018</c:v>
                  </c:pt>
                  <c:pt idx="1">
                    <c:v>569.44999999999982</c:v>
                  </c:pt>
                  <c:pt idx="2">
                    <c:v>568.05000000000018</c:v>
                  </c:pt>
                  <c:pt idx="3">
                    <c:v>570</c:v>
                  </c:pt>
                  <c:pt idx="4">
                    <c:v>572.14999999999964</c:v>
                  </c:pt>
                  <c:pt idx="5">
                    <c:v>576.64999999999964</c:v>
                  </c:pt>
                  <c:pt idx="6">
                    <c:v>579.80000000000018</c:v>
                  </c:pt>
                  <c:pt idx="7">
                    <c:v>582.25</c:v>
                  </c:pt>
                  <c:pt idx="8">
                    <c:v>583.94999999999982</c:v>
                  </c:pt>
                  <c:pt idx="9">
                    <c:v>584.05000000000018</c:v>
                  </c:pt>
                  <c:pt idx="10">
                    <c:v>583.80000000000018</c:v>
                  </c:pt>
                  <c:pt idx="11">
                    <c:v>579.94999999999982</c:v>
                  </c:pt>
                  <c:pt idx="12">
                    <c:v>573.39999999999964</c:v>
                  </c:pt>
                  <c:pt idx="13">
                    <c:v>565.44999999999982</c:v>
                  </c:pt>
                  <c:pt idx="14">
                    <c:v>555.60000000000036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'Separate G'!$B$4:$B$18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'Separate G'!$E$4:$E$18</c:f>
              <c:numCache>
                <c:formatCode>General</c:formatCode>
                <c:ptCount val="15"/>
                <c:pt idx="0">
                  <c:v>10198.950000000001</c:v>
                </c:pt>
                <c:pt idx="1">
                  <c:v>10148.549999999999</c:v>
                </c:pt>
                <c:pt idx="2">
                  <c:v>10111.950000000001</c:v>
                </c:pt>
                <c:pt idx="3">
                  <c:v>10082</c:v>
                </c:pt>
                <c:pt idx="4">
                  <c:v>10056.85</c:v>
                </c:pt>
                <c:pt idx="5">
                  <c:v>10032.35</c:v>
                </c:pt>
                <c:pt idx="6">
                  <c:v>10009.200000000001</c:v>
                </c:pt>
                <c:pt idx="7">
                  <c:v>9987.75</c:v>
                </c:pt>
                <c:pt idx="8">
                  <c:v>9967.0499999999993</c:v>
                </c:pt>
                <c:pt idx="9">
                  <c:v>9946.9500000000007</c:v>
                </c:pt>
                <c:pt idx="10">
                  <c:v>9924.2000000000007</c:v>
                </c:pt>
                <c:pt idx="11">
                  <c:v>9905.0499999999993</c:v>
                </c:pt>
                <c:pt idx="12">
                  <c:v>9886.6</c:v>
                </c:pt>
                <c:pt idx="13">
                  <c:v>9868.5499999999993</c:v>
                </c:pt>
                <c:pt idx="14">
                  <c:v>9846.4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DA-4FB0-B578-C11E602D15C5}"/>
            </c:ext>
          </c:extLst>
        </c:ser>
        <c:ser>
          <c:idx val="2"/>
          <c:order val="2"/>
          <c:tx>
            <c:strRef>
              <c:f>'Separate G'!$G$3</c:f>
              <c:strCache>
                <c:ptCount val="1"/>
                <c:pt idx="0">
                  <c:v>Cast Su 30% 0.0714 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'Separate G'!$H$4:$H$18</c:f>
                <c:numCache>
                  <c:formatCode>General</c:formatCode>
                  <c:ptCount val="15"/>
                  <c:pt idx="0">
                    <c:v>152.85000000000014</c:v>
                  </c:pt>
                  <c:pt idx="1">
                    <c:v>163.64999999999986</c:v>
                  </c:pt>
                  <c:pt idx="2">
                    <c:v>171.09999999999991</c:v>
                  </c:pt>
                  <c:pt idx="3">
                    <c:v>176.35000000000014</c:v>
                  </c:pt>
                  <c:pt idx="4">
                    <c:v>178.39999999999986</c:v>
                  </c:pt>
                  <c:pt idx="5">
                    <c:v>179.34999999999991</c:v>
                  </c:pt>
                  <c:pt idx="6">
                    <c:v>177.90000000000009</c:v>
                  </c:pt>
                  <c:pt idx="7">
                    <c:v>177.05000000000018</c:v>
                  </c:pt>
                  <c:pt idx="8">
                    <c:v>173.54999999999995</c:v>
                  </c:pt>
                  <c:pt idx="9">
                    <c:v>170.65000000000009</c:v>
                  </c:pt>
                  <c:pt idx="10">
                    <c:v>166.75</c:v>
                  </c:pt>
                  <c:pt idx="11">
                    <c:v>161.95000000000005</c:v>
                  </c:pt>
                  <c:pt idx="12">
                    <c:v>155.84999999999991</c:v>
                  </c:pt>
                  <c:pt idx="13">
                    <c:v>149.94999999999982</c:v>
                  </c:pt>
                  <c:pt idx="14">
                    <c:v>137.45000000000005</c:v>
                  </c:pt>
                </c:numCache>
              </c:numRef>
            </c:plus>
            <c:minus>
              <c:numRef>
                <c:f>'Separate G'!$H$4:$H$18</c:f>
                <c:numCache>
                  <c:formatCode>General</c:formatCode>
                  <c:ptCount val="15"/>
                  <c:pt idx="0">
                    <c:v>152.85000000000014</c:v>
                  </c:pt>
                  <c:pt idx="1">
                    <c:v>163.64999999999986</c:v>
                  </c:pt>
                  <c:pt idx="2">
                    <c:v>171.09999999999991</c:v>
                  </c:pt>
                  <c:pt idx="3">
                    <c:v>176.35000000000014</c:v>
                  </c:pt>
                  <c:pt idx="4">
                    <c:v>178.39999999999986</c:v>
                  </c:pt>
                  <c:pt idx="5">
                    <c:v>179.34999999999991</c:v>
                  </c:pt>
                  <c:pt idx="6">
                    <c:v>177.90000000000009</c:v>
                  </c:pt>
                  <c:pt idx="7">
                    <c:v>177.05000000000018</c:v>
                  </c:pt>
                  <c:pt idx="8">
                    <c:v>173.54999999999995</c:v>
                  </c:pt>
                  <c:pt idx="9">
                    <c:v>170.65000000000009</c:v>
                  </c:pt>
                  <c:pt idx="10">
                    <c:v>166.75</c:v>
                  </c:pt>
                  <c:pt idx="11">
                    <c:v>161.95000000000005</c:v>
                  </c:pt>
                  <c:pt idx="12">
                    <c:v>155.84999999999991</c:v>
                  </c:pt>
                  <c:pt idx="13">
                    <c:v>149.94999999999982</c:v>
                  </c:pt>
                  <c:pt idx="14">
                    <c:v>137.45000000000005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'Separate G'!$B$4:$B$18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'Separate G'!$G$4:$G$18</c:f>
              <c:numCache>
                <c:formatCode>General</c:formatCode>
                <c:ptCount val="15"/>
                <c:pt idx="0">
                  <c:v>3631.05</c:v>
                </c:pt>
                <c:pt idx="1">
                  <c:v>3638.95</c:v>
                </c:pt>
                <c:pt idx="2">
                  <c:v>3639.1</c:v>
                </c:pt>
                <c:pt idx="3">
                  <c:v>3637.45</c:v>
                </c:pt>
                <c:pt idx="4">
                  <c:v>3636.2</c:v>
                </c:pt>
                <c:pt idx="5">
                  <c:v>3634.85</c:v>
                </c:pt>
                <c:pt idx="6">
                  <c:v>3634.9</c:v>
                </c:pt>
                <c:pt idx="7">
                  <c:v>3632.25</c:v>
                </c:pt>
                <c:pt idx="8">
                  <c:v>3633.3500000000004</c:v>
                </c:pt>
                <c:pt idx="9">
                  <c:v>3634.25</c:v>
                </c:pt>
                <c:pt idx="10">
                  <c:v>3636.85</c:v>
                </c:pt>
                <c:pt idx="11">
                  <c:v>3639.55</c:v>
                </c:pt>
                <c:pt idx="12">
                  <c:v>3643.65</c:v>
                </c:pt>
                <c:pt idx="13">
                  <c:v>3647.25</c:v>
                </c:pt>
                <c:pt idx="14">
                  <c:v>3656.3500000000004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DA-4FB0-B578-C11E602D15C5}"/>
            </c:ext>
          </c:extLst>
        </c:ser>
        <c:ser>
          <c:idx val="3"/>
          <c:order val="3"/>
          <c:tx>
            <c:strRef>
              <c:f>'Separate G'!$I$3</c:f>
              <c:strCache>
                <c:ptCount val="1"/>
                <c:pt idx="0">
                  <c:v>Cast Su 30% 0.083 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'Separate G'!$J$4:$J$18</c:f>
                <c:numCache>
                  <c:formatCode>General</c:formatCode>
                  <c:ptCount val="15"/>
                  <c:pt idx="0">
                    <c:v>152.14999999999964</c:v>
                  </c:pt>
                  <c:pt idx="1">
                    <c:v>113.15000000000055</c:v>
                  </c:pt>
                  <c:pt idx="2">
                    <c:v>93.549999999999272</c:v>
                  </c:pt>
                  <c:pt idx="3">
                    <c:v>80.399999999999636</c:v>
                  </c:pt>
                  <c:pt idx="4">
                    <c:v>72</c:v>
                  </c:pt>
                  <c:pt idx="5">
                    <c:v>65.099999999999454</c:v>
                  </c:pt>
                  <c:pt idx="6">
                    <c:v>60.350000000000364</c:v>
                  </c:pt>
                  <c:pt idx="7">
                    <c:v>55.949999999999818</c:v>
                  </c:pt>
                  <c:pt idx="8">
                    <c:v>46.949999999999818</c:v>
                  </c:pt>
                  <c:pt idx="9">
                    <c:v>35</c:v>
                  </c:pt>
                  <c:pt idx="10">
                    <c:v>23.650000000000549</c:v>
                  </c:pt>
                  <c:pt idx="11">
                    <c:v>8.0500000000001819</c:v>
                  </c:pt>
                  <c:pt idx="12">
                    <c:v>12.75</c:v>
                  </c:pt>
                  <c:pt idx="13">
                    <c:v>45.75</c:v>
                  </c:pt>
                  <c:pt idx="14">
                    <c:v>64.300000000000182</c:v>
                  </c:pt>
                </c:numCache>
              </c:numRef>
            </c:plus>
            <c:minus>
              <c:numRef>
                <c:f>'Separate G'!$J$4:$J$18</c:f>
                <c:numCache>
                  <c:formatCode>General</c:formatCode>
                  <c:ptCount val="15"/>
                  <c:pt idx="0">
                    <c:v>152.14999999999964</c:v>
                  </c:pt>
                  <c:pt idx="1">
                    <c:v>113.15000000000055</c:v>
                  </c:pt>
                  <c:pt idx="2">
                    <c:v>93.549999999999272</c:v>
                  </c:pt>
                  <c:pt idx="3">
                    <c:v>80.399999999999636</c:v>
                  </c:pt>
                  <c:pt idx="4">
                    <c:v>72</c:v>
                  </c:pt>
                  <c:pt idx="5">
                    <c:v>65.099999999999454</c:v>
                  </c:pt>
                  <c:pt idx="6">
                    <c:v>60.350000000000364</c:v>
                  </c:pt>
                  <c:pt idx="7">
                    <c:v>55.949999999999818</c:v>
                  </c:pt>
                  <c:pt idx="8">
                    <c:v>46.949999999999818</c:v>
                  </c:pt>
                  <c:pt idx="9">
                    <c:v>35</c:v>
                  </c:pt>
                  <c:pt idx="10">
                    <c:v>23.650000000000549</c:v>
                  </c:pt>
                  <c:pt idx="11">
                    <c:v>8.0500000000001819</c:v>
                  </c:pt>
                  <c:pt idx="12">
                    <c:v>12.75</c:v>
                  </c:pt>
                  <c:pt idx="13">
                    <c:v>45.75</c:v>
                  </c:pt>
                  <c:pt idx="14">
                    <c:v>64.300000000000182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'Separate G'!$B$4:$B$18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'Separate G'!$I$4:$I$18</c:f>
              <c:numCache>
                <c:formatCode>General</c:formatCode>
                <c:ptCount val="15"/>
                <c:pt idx="0">
                  <c:v>8824.35</c:v>
                </c:pt>
                <c:pt idx="1">
                  <c:v>8750.4500000000007</c:v>
                </c:pt>
                <c:pt idx="2">
                  <c:v>8728.25</c:v>
                </c:pt>
                <c:pt idx="3">
                  <c:v>8729.1</c:v>
                </c:pt>
                <c:pt idx="4">
                  <c:v>8747.1</c:v>
                </c:pt>
                <c:pt idx="5">
                  <c:v>8782.2999999999993</c:v>
                </c:pt>
                <c:pt idx="6">
                  <c:v>8833.15</c:v>
                </c:pt>
                <c:pt idx="7">
                  <c:v>8891.6500000000015</c:v>
                </c:pt>
                <c:pt idx="8">
                  <c:v>8954.3499999999985</c:v>
                </c:pt>
                <c:pt idx="9">
                  <c:v>9022.7999999999993</c:v>
                </c:pt>
                <c:pt idx="10">
                  <c:v>9093.0499999999993</c:v>
                </c:pt>
                <c:pt idx="11">
                  <c:v>9172.8499999999985</c:v>
                </c:pt>
                <c:pt idx="12">
                  <c:v>9255.25</c:v>
                </c:pt>
                <c:pt idx="13">
                  <c:v>9340.15</c:v>
                </c:pt>
                <c:pt idx="14">
                  <c:v>9439.0999999999985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DA-4FB0-B578-C11E602D1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2949327"/>
        <c:axId val="502955983"/>
      </c:scatterChart>
      <c:valAx>
        <c:axId val="50294932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 (rad/s)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955983"/>
        <c:crosses val="autoZero"/>
        <c:crossBetween val="midCat"/>
      </c:valAx>
      <c:valAx>
        <c:axId val="502955983"/>
        <c:scaling>
          <c:logBase val="10"/>
          <c:orientation val="minMax"/>
          <c:max val="1000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Storage</a:t>
                </a:r>
                <a:r>
                  <a:rPr lang="en-GB" baseline="0"/>
                  <a:t> Modulus (Pa)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9493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'Separate G'!$C$22</c:f>
              <c:strCache>
                <c:ptCount val="1"/>
                <c:pt idx="0">
                  <c:v>Fragmented Su 30% 0.0714 g/ml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'Separate G'!$D$23:$D$37</c:f>
                <c:numCache>
                  <c:formatCode>General</c:formatCode>
                  <c:ptCount val="15"/>
                  <c:pt idx="0">
                    <c:v>9.9454999999999849</c:v>
                  </c:pt>
                  <c:pt idx="1">
                    <c:v>10.374000000000009</c:v>
                  </c:pt>
                  <c:pt idx="2">
                    <c:v>10.500499999999997</c:v>
                  </c:pt>
                  <c:pt idx="3">
                    <c:v>10.354000000000003</c:v>
                  </c:pt>
                  <c:pt idx="4">
                    <c:v>10.477499999999994</c:v>
                  </c:pt>
                  <c:pt idx="5">
                    <c:v>10.516000000000002</c:v>
                  </c:pt>
                  <c:pt idx="6">
                    <c:v>10.560500000000001</c:v>
                  </c:pt>
                  <c:pt idx="7">
                    <c:v>10.984499999999992</c:v>
                  </c:pt>
                  <c:pt idx="8">
                    <c:v>10.834000000000009</c:v>
                  </c:pt>
                  <c:pt idx="9">
                    <c:v>11.259</c:v>
                  </c:pt>
                  <c:pt idx="10">
                    <c:v>11.373000000000012</c:v>
                  </c:pt>
                  <c:pt idx="11">
                    <c:v>11.659000000000004</c:v>
                  </c:pt>
                  <c:pt idx="12">
                    <c:v>11.393500000000007</c:v>
                  </c:pt>
                  <c:pt idx="13">
                    <c:v>11.298000000000011</c:v>
                  </c:pt>
                  <c:pt idx="14">
                    <c:v>10.742999999999991</c:v>
                  </c:pt>
                </c:numCache>
              </c:numRef>
            </c:plus>
            <c:minus>
              <c:numRef>
                <c:f>'Separate G'!$D$23:$D$37</c:f>
                <c:numCache>
                  <c:formatCode>General</c:formatCode>
                  <c:ptCount val="15"/>
                  <c:pt idx="0">
                    <c:v>9.9454999999999849</c:v>
                  </c:pt>
                  <c:pt idx="1">
                    <c:v>10.374000000000009</c:v>
                  </c:pt>
                  <c:pt idx="2">
                    <c:v>10.500499999999997</c:v>
                  </c:pt>
                  <c:pt idx="3">
                    <c:v>10.354000000000003</c:v>
                  </c:pt>
                  <c:pt idx="4">
                    <c:v>10.477499999999994</c:v>
                  </c:pt>
                  <c:pt idx="5">
                    <c:v>10.516000000000002</c:v>
                  </c:pt>
                  <c:pt idx="6">
                    <c:v>10.560500000000001</c:v>
                  </c:pt>
                  <c:pt idx="7">
                    <c:v>10.984499999999992</c:v>
                  </c:pt>
                  <c:pt idx="8">
                    <c:v>10.834000000000009</c:v>
                  </c:pt>
                  <c:pt idx="9">
                    <c:v>11.259</c:v>
                  </c:pt>
                  <c:pt idx="10">
                    <c:v>11.373000000000012</c:v>
                  </c:pt>
                  <c:pt idx="11">
                    <c:v>11.659000000000004</c:v>
                  </c:pt>
                  <c:pt idx="12">
                    <c:v>11.393500000000007</c:v>
                  </c:pt>
                  <c:pt idx="13">
                    <c:v>11.298000000000011</c:v>
                  </c:pt>
                  <c:pt idx="14">
                    <c:v>10.742999999999991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'Separate G'!$B$23:$B$37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'Separate G'!$C$23:$C$37</c:f>
              <c:numCache>
                <c:formatCode>General</c:formatCode>
                <c:ptCount val="15"/>
                <c:pt idx="0">
                  <c:v>40.095500000000001</c:v>
                </c:pt>
                <c:pt idx="1">
                  <c:v>41.167999999999999</c:v>
                </c:pt>
                <c:pt idx="2">
                  <c:v>40.581499999999998</c:v>
                </c:pt>
                <c:pt idx="3">
                  <c:v>40.015000000000001</c:v>
                </c:pt>
                <c:pt idx="4">
                  <c:v>39.649500000000003</c:v>
                </c:pt>
                <c:pt idx="5">
                  <c:v>39.530999999999999</c:v>
                </c:pt>
                <c:pt idx="6">
                  <c:v>39.641500000000001</c:v>
                </c:pt>
                <c:pt idx="7">
                  <c:v>39.563500000000005</c:v>
                </c:pt>
                <c:pt idx="8">
                  <c:v>40.350999999999999</c:v>
                </c:pt>
                <c:pt idx="9">
                  <c:v>40.817999999999998</c:v>
                </c:pt>
                <c:pt idx="10">
                  <c:v>41.519999999999996</c:v>
                </c:pt>
                <c:pt idx="11">
                  <c:v>42.222000000000001</c:v>
                </c:pt>
                <c:pt idx="12">
                  <c:v>43.210499999999996</c:v>
                </c:pt>
                <c:pt idx="13">
                  <c:v>44.295000000000002</c:v>
                </c:pt>
                <c:pt idx="14">
                  <c:v>44.835000000000001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82-4483-B57C-9425D1D9A328}"/>
            </c:ext>
          </c:extLst>
        </c:ser>
        <c:ser>
          <c:idx val="1"/>
          <c:order val="1"/>
          <c:tx>
            <c:strRef>
              <c:f>'Separate G'!$E$22</c:f>
              <c:strCache>
                <c:ptCount val="1"/>
                <c:pt idx="0">
                  <c:v>Fragmented Su 30% 0.083 g/ml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'Separate G'!$F$23:$F$37</c:f>
                <c:numCache>
                  <c:formatCode>General</c:formatCode>
                  <c:ptCount val="15"/>
                  <c:pt idx="0">
                    <c:v>155.18000000000004</c:v>
                  </c:pt>
                  <c:pt idx="1">
                    <c:v>163.39499999999998</c:v>
                  </c:pt>
                  <c:pt idx="2">
                    <c:v>165.245</c:v>
                  </c:pt>
                  <c:pt idx="3">
                    <c:v>166.25999999999996</c:v>
                  </c:pt>
                  <c:pt idx="4">
                    <c:v>167.965</c:v>
                  </c:pt>
                  <c:pt idx="5">
                    <c:v>168.92000000000002</c:v>
                  </c:pt>
                  <c:pt idx="6">
                    <c:v>169.05499999999998</c:v>
                  </c:pt>
                  <c:pt idx="7">
                    <c:v>168.73500000000004</c:v>
                  </c:pt>
                  <c:pt idx="8">
                    <c:v>167.85500000000002</c:v>
                  </c:pt>
                  <c:pt idx="9">
                    <c:v>166.79999999999993</c:v>
                  </c:pt>
                  <c:pt idx="10">
                    <c:v>164.09500000000003</c:v>
                  </c:pt>
                  <c:pt idx="11">
                    <c:v>163.15499999999992</c:v>
                  </c:pt>
                  <c:pt idx="12">
                    <c:v>162.62999999999997</c:v>
                  </c:pt>
                  <c:pt idx="13">
                    <c:v>162.87</c:v>
                  </c:pt>
                  <c:pt idx="14">
                    <c:v>165.84999999999997</c:v>
                  </c:pt>
                </c:numCache>
              </c:numRef>
            </c:plus>
            <c:minus>
              <c:numRef>
                <c:f>'Separate G'!$F$23:$F$37</c:f>
                <c:numCache>
                  <c:formatCode>General</c:formatCode>
                  <c:ptCount val="15"/>
                  <c:pt idx="0">
                    <c:v>155.18000000000004</c:v>
                  </c:pt>
                  <c:pt idx="1">
                    <c:v>163.39499999999998</c:v>
                  </c:pt>
                  <c:pt idx="2">
                    <c:v>165.245</c:v>
                  </c:pt>
                  <c:pt idx="3">
                    <c:v>166.25999999999996</c:v>
                  </c:pt>
                  <c:pt idx="4">
                    <c:v>167.965</c:v>
                  </c:pt>
                  <c:pt idx="5">
                    <c:v>168.92000000000002</c:v>
                  </c:pt>
                  <c:pt idx="6">
                    <c:v>169.05499999999998</c:v>
                  </c:pt>
                  <c:pt idx="7">
                    <c:v>168.73500000000004</c:v>
                  </c:pt>
                  <c:pt idx="8">
                    <c:v>167.85500000000002</c:v>
                  </c:pt>
                  <c:pt idx="9">
                    <c:v>166.79999999999993</c:v>
                  </c:pt>
                  <c:pt idx="10">
                    <c:v>164.09500000000003</c:v>
                  </c:pt>
                  <c:pt idx="11">
                    <c:v>163.15499999999992</c:v>
                  </c:pt>
                  <c:pt idx="12">
                    <c:v>162.62999999999997</c:v>
                  </c:pt>
                  <c:pt idx="13">
                    <c:v>162.87</c:v>
                  </c:pt>
                  <c:pt idx="14">
                    <c:v>165.84999999999997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'Separate G'!$B$23:$B$37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'Separate G'!$E$23:$E$37</c:f>
              <c:numCache>
                <c:formatCode>General</c:formatCode>
                <c:ptCount val="15"/>
                <c:pt idx="0">
                  <c:v>275.67</c:v>
                </c:pt>
                <c:pt idx="1">
                  <c:v>284.61500000000001</c:v>
                </c:pt>
                <c:pt idx="2">
                  <c:v>286.38499999999999</c:v>
                </c:pt>
                <c:pt idx="3">
                  <c:v>287.93</c:v>
                </c:pt>
                <c:pt idx="4">
                  <c:v>290.935</c:v>
                </c:pt>
                <c:pt idx="5">
                  <c:v>293.63</c:v>
                </c:pt>
                <c:pt idx="6">
                  <c:v>296.32499999999999</c:v>
                </c:pt>
                <c:pt idx="7">
                  <c:v>299.02499999999998</c:v>
                </c:pt>
                <c:pt idx="8">
                  <c:v>301.57499999999999</c:v>
                </c:pt>
                <c:pt idx="9">
                  <c:v>304.60000000000002</c:v>
                </c:pt>
                <c:pt idx="10">
                  <c:v>306.19499999999999</c:v>
                </c:pt>
                <c:pt idx="11">
                  <c:v>309.85500000000002</c:v>
                </c:pt>
                <c:pt idx="12">
                  <c:v>314.41000000000003</c:v>
                </c:pt>
                <c:pt idx="13">
                  <c:v>320.73</c:v>
                </c:pt>
                <c:pt idx="14">
                  <c:v>330.46000000000004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82-4483-B57C-9425D1D9A328}"/>
            </c:ext>
          </c:extLst>
        </c:ser>
        <c:ser>
          <c:idx val="2"/>
          <c:order val="2"/>
          <c:tx>
            <c:strRef>
              <c:f>'Separate G'!$G$22</c:f>
              <c:strCache>
                <c:ptCount val="1"/>
                <c:pt idx="0">
                  <c:v>Cast Su 30% 0.0714 g/ml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'Separate G'!$H$23:$H$37</c:f>
                <c:numCache>
                  <c:formatCode>General</c:formatCode>
                  <c:ptCount val="15"/>
                  <c:pt idx="0">
                    <c:v>98.294499999999999</c:v>
                  </c:pt>
                  <c:pt idx="1">
                    <c:v>103.55949999999997</c:v>
                  </c:pt>
                  <c:pt idx="2">
                    <c:v>105.508</c:v>
                  </c:pt>
                  <c:pt idx="3">
                    <c:v>106.496</c:v>
                  </c:pt>
                  <c:pt idx="4">
                    <c:v>106.73950000000001</c:v>
                  </c:pt>
                  <c:pt idx="5">
                    <c:v>106.35799999999999</c:v>
                  </c:pt>
                  <c:pt idx="6">
                    <c:v>106.69999999999997</c:v>
                  </c:pt>
                  <c:pt idx="7">
                    <c:v>106.76000000000003</c:v>
                  </c:pt>
                  <c:pt idx="8">
                    <c:v>105.04749999999999</c:v>
                  </c:pt>
                  <c:pt idx="9">
                    <c:v>104.083</c:v>
                  </c:pt>
                  <c:pt idx="10">
                    <c:v>103.46200000000002</c:v>
                  </c:pt>
                  <c:pt idx="11">
                    <c:v>103.31600000000002</c:v>
                  </c:pt>
                  <c:pt idx="12">
                    <c:v>102.13050000000003</c:v>
                  </c:pt>
                  <c:pt idx="13">
                    <c:v>102.62050000000001</c:v>
                  </c:pt>
                  <c:pt idx="14">
                    <c:v>98.027500000000018</c:v>
                  </c:pt>
                </c:numCache>
              </c:numRef>
            </c:plus>
            <c:minus>
              <c:numRef>
                <c:f>'Separate G'!$H$23:$H$37</c:f>
                <c:numCache>
                  <c:formatCode>General</c:formatCode>
                  <c:ptCount val="15"/>
                  <c:pt idx="0">
                    <c:v>98.294499999999999</c:v>
                  </c:pt>
                  <c:pt idx="1">
                    <c:v>103.55949999999997</c:v>
                  </c:pt>
                  <c:pt idx="2">
                    <c:v>105.508</c:v>
                  </c:pt>
                  <c:pt idx="3">
                    <c:v>106.496</c:v>
                  </c:pt>
                  <c:pt idx="4">
                    <c:v>106.73950000000001</c:v>
                  </c:pt>
                  <c:pt idx="5">
                    <c:v>106.35799999999999</c:v>
                  </c:pt>
                  <c:pt idx="6">
                    <c:v>106.69999999999997</c:v>
                  </c:pt>
                  <c:pt idx="7">
                    <c:v>106.76000000000003</c:v>
                  </c:pt>
                  <c:pt idx="8">
                    <c:v>105.04749999999999</c:v>
                  </c:pt>
                  <c:pt idx="9">
                    <c:v>104.083</c:v>
                  </c:pt>
                  <c:pt idx="10">
                    <c:v>103.46200000000002</c:v>
                  </c:pt>
                  <c:pt idx="11">
                    <c:v>103.31600000000002</c:v>
                  </c:pt>
                  <c:pt idx="12">
                    <c:v>102.13050000000003</c:v>
                  </c:pt>
                  <c:pt idx="13">
                    <c:v>102.62050000000001</c:v>
                  </c:pt>
                  <c:pt idx="14">
                    <c:v>98.027500000000018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'Separate G'!$B$23:$B$37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'Separate G'!$G$23:$G$37</c:f>
              <c:numCache>
                <c:formatCode>General</c:formatCode>
                <c:ptCount val="15"/>
                <c:pt idx="0">
                  <c:v>154.57550000000001</c:v>
                </c:pt>
                <c:pt idx="1">
                  <c:v>157.26050000000001</c:v>
                </c:pt>
                <c:pt idx="2">
                  <c:v>156.38200000000001</c:v>
                </c:pt>
                <c:pt idx="3">
                  <c:v>155.01400000000001</c:v>
                </c:pt>
                <c:pt idx="4">
                  <c:v>153.3605</c:v>
                </c:pt>
                <c:pt idx="5">
                  <c:v>151.49200000000002</c:v>
                </c:pt>
                <c:pt idx="6">
                  <c:v>150.57999999999998</c:v>
                </c:pt>
                <c:pt idx="7">
                  <c:v>149.78</c:v>
                </c:pt>
                <c:pt idx="8">
                  <c:v>147.49250000000001</c:v>
                </c:pt>
                <c:pt idx="9">
                  <c:v>146.15700000000001</c:v>
                </c:pt>
                <c:pt idx="10">
                  <c:v>145.11799999999999</c:v>
                </c:pt>
                <c:pt idx="11">
                  <c:v>143.64400000000001</c:v>
                </c:pt>
                <c:pt idx="12">
                  <c:v>141.86949999999999</c:v>
                </c:pt>
                <c:pt idx="13">
                  <c:v>142.52950000000001</c:v>
                </c:pt>
                <c:pt idx="14">
                  <c:v>137.63249999999999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82-4483-B57C-9425D1D9A328}"/>
            </c:ext>
          </c:extLst>
        </c:ser>
        <c:ser>
          <c:idx val="3"/>
          <c:order val="3"/>
          <c:tx>
            <c:strRef>
              <c:f>'Separate G'!$I$22</c:f>
              <c:strCache>
                <c:ptCount val="1"/>
                <c:pt idx="0">
                  <c:v>Cast Su 30% 0.083 g/ml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'Separate G'!$B$23:$B$37</c:f>
              <c:numCache>
                <c:formatCode>General</c:formatCode>
                <c:ptCount val="15"/>
                <c:pt idx="0">
                  <c:v>100</c:v>
                </c:pt>
                <c:pt idx="1">
                  <c:v>72</c:v>
                </c:pt>
                <c:pt idx="2">
                  <c:v>51.8</c:v>
                </c:pt>
                <c:pt idx="3">
                  <c:v>37.299999999999997</c:v>
                </c:pt>
                <c:pt idx="4">
                  <c:v>26.8</c:v>
                </c:pt>
                <c:pt idx="5">
                  <c:v>19.3</c:v>
                </c:pt>
                <c:pt idx="6">
                  <c:v>13.9</c:v>
                </c:pt>
                <c:pt idx="7">
                  <c:v>10</c:v>
                </c:pt>
                <c:pt idx="8">
                  <c:v>7.2</c:v>
                </c:pt>
                <c:pt idx="9">
                  <c:v>5.18</c:v>
                </c:pt>
                <c:pt idx="10">
                  <c:v>3.73</c:v>
                </c:pt>
                <c:pt idx="11">
                  <c:v>2.68</c:v>
                </c:pt>
                <c:pt idx="12">
                  <c:v>1.93</c:v>
                </c:pt>
                <c:pt idx="13">
                  <c:v>1.39</c:v>
                </c:pt>
                <c:pt idx="14">
                  <c:v>1</c:v>
                </c:pt>
              </c:numCache>
            </c:numRef>
          </c:xVal>
          <c:yVal>
            <c:numRef>
              <c:f>'Separate G'!$I$23:$I$37</c:f>
              <c:numCache>
                <c:formatCode>General</c:formatCode>
                <c:ptCount val="15"/>
                <c:pt idx="0">
                  <c:v>675.77</c:v>
                </c:pt>
                <c:pt idx="1">
                  <c:v>699.55</c:v>
                </c:pt>
                <c:pt idx="2">
                  <c:v>693.29</c:v>
                </c:pt>
                <c:pt idx="3">
                  <c:v>681.64499999999998</c:v>
                </c:pt>
                <c:pt idx="4">
                  <c:v>669.76</c:v>
                </c:pt>
                <c:pt idx="5">
                  <c:v>655.20000000000005</c:v>
                </c:pt>
                <c:pt idx="6">
                  <c:v>634.72500000000002</c:v>
                </c:pt>
                <c:pt idx="7">
                  <c:v>611.02499999999998</c:v>
                </c:pt>
                <c:pt idx="8">
                  <c:v>591.53</c:v>
                </c:pt>
                <c:pt idx="9">
                  <c:v>573.78</c:v>
                </c:pt>
                <c:pt idx="10">
                  <c:v>555.57500000000005</c:v>
                </c:pt>
                <c:pt idx="11">
                  <c:v>535.27499999999998</c:v>
                </c:pt>
                <c:pt idx="12">
                  <c:v>519.14</c:v>
                </c:pt>
                <c:pt idx="13">
                  <c:v>504.69500000000005</c:v>
                </c:pt>
                <c:pt idx="14">
                  <c:v>485.37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82-4483-B57C-9425D1D9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52607"/>
        <c:axId val="581964671"/>
      </c:scatterChart>
      <c:valAx>
        <c:axId val="58195260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 (rad/s)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64671"/>
        <c:crosses val="autoZero"/>
        <c:crossBetween val="midCat"/>
      </c:valAx>
      <c:valAx>
        <c:axId val="581964671"/>
        <c:scaling>
          <c:logBase val="10"/>
          <c:orientation val="minMax"/>
          <c:max val="10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Loss</a:t>
                </a:r>
                <a:r>
                  <a:rPr lang="en-GB" baseline="0"/>
                  <a:t> modulus (Pa)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526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0</xdr:row>
      <xdr:rowOff>114300</xdr:rowOff>
    </xdr:from>
    <xdr:to>
      <xdr:col>16</xdr:col>
      <xdr:colOff>276225</xdr:colOff>
      <xdr:row>15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10</xdr:row>
      <xdr:rowOff>133350</xdr:rowOff>
    </xdr:from>
    <xdr:to>
      <xdr:col>16</xdr:col>
      <xdr:colOff>47625</xdr:colOff>
      <xdr:row>13</xdr:row>
      <xdr:rowOff>37631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7136946" y="2061029"/>
          <a:ext cx="5066393" cy="482584"/>
          <a:chOff x="0" y="-1"/>
          <a:chExt cx="3956075" cy="673224"/>
        </a:xfrm>
      </xdr:grpSpPr>
      <xdr:sp macro="" textlink="">
        <xdr:nvSpPr>
          <xdr:cNvPr id="4" name="TextBox 2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584808" y="425569"/>
            <a:ext cx="1533535" cy="247654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900">
                <a:solidFill>
                  <a:schemeClr val="tx1">
                    <a:lumMod val="65000"/>
                    <a:lumOff val="35000"/>
                  </a:schemeClr>
                </a:solidFill>
              </a:rPr>
              <a:t>Fragmented gels </a:t>
            </a:r>
          </a:p>
        </xdr:txBody>
      </xdr:sp>
      <xdr:sp macro="" textlink="">
        <xdr:nvSpPr>
          <xdr:cNvPr id="5" name="TextBox 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2603515" y="414341"/>
            <a:ext cx="730256" cy="247654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900">
                <a:solidFill>
                  <a:schemeClr val="tx1">
                    <a:lumMod val="65000"/>
                    <a:lumOff val="35000"/>
                  </a:schemeClr>
                </a:solidFill>
              </a:rPr>
              <a:t>Cast gels </a:t>
            </a:r>
          </a:p>
        </xdr:txBody>
      </xdr:sp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CxnSpPr/>
        </xdr:nvCxnSpPr>
        <xdr:spPr>
          <a:xfrm>
            <a:off x="0" y="6349"/>
            <a:ext cx="0" cy="590559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CxnSpPr/>
        </xdr:nvCxnSpPr>
        <xdr:spPr>
          <a:xfrm>
            <a:off x="1965337" y="-1"/>
            <a:ext cx="0" cy="590559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CxnSpPr/>
        </xdr:nvCxnSpPr>
        <xdr:spPr>
          <a:xfrm>
            <a:off x="3956075" y="9525"/>
            <a:ext cx="0" cy="590559"/>
          </a:xfrm>
          <a:prstGeom prst="line">
            <a:avLst/>
          </a:prstGeom>
          <a:ln>
            <a:solidFill>
              <a:schemeClr val="tx1">
                <a:lumMod val="65000"/>
                <a:lumOff val="3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540542</xdr:colOff>
      <xdr:row>35</xdr:row>
      <xdr:rowOff>78580</xdr:rowOff>
    </xdr:from>
    <xdr:to>
      <xdr:col>11</xdr:col>
      <xdr:colOff>102054</xdr:colOff>
      <xdr:row>53</xdr:row>
      <xdr:rowOff>83344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</xdr:row>
      <xdr:rowOff>176212</xdr:rowOff>
    </xdr:from>
    <xdr:to>
      <xdr:col>18</xdr:col>
      <xdr:colOff>66675</xdr:colOff>
      <xdr:row>16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428625</xdr:colOff>
      <xdr:row>18</xdr:row>
      <xdr:rowOff>171450</xdr:rowOff>
    </xdr:from>
    <xdr:to>
      <xdr:col>20</xdr:col>
      <xdr:colOff>257175</xdr:colOff>
      <xdr:row>39</xdr:row>
      <xdr:rowOff>38099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"/>
  <sheetViews>
    <sheetView workbookViewId="0">
      <selection activeCell="P21" sqref="P21"/>
    </sheetView>
  </sheetViews>
  <sheetFormatPr baseColWidth="10" defaultColWidth="8.83203125" defaultRowHeight="15"/>
  <cols>
    <col min="12" max="12" width="16.83203125" bestFit="1" customWidth="1"/>
  </cols>
  <sheetData>
    <row r="1" spans="1:20">
      <c r="A1" t="s">
        <v>0</v>
      </c>
      <c r="B1" t="s">
        <v>47</v>
      </c>
    </row>
    <row r="2" spans="1:20">
      <c r="A2" t="s">
        <v>2</v>
      </c>
      <c r="B2" t="s">
        <v>3</v>
      </c>
      <c r="L2" s="1"/>
      <c r="M2" s="1" t="s">
        <v>20</v>
      </c>
      <c r="N2" s="1"/>
      <c r="O2" s="1"/>
      <c r="P2" s="1"/>
      <c r="Q2" s="1" t="s">
        <v>8</v>
      </c>
      <c r="R2" s="1"/>
      <c r="S2" s="1"/>
      <c r="T2" s="1"/>
    </row>
    <row r="3" spans="1:20">
      <c r="A3" t="s">
        <v>4</v>
      </c>
      <c r="B3">
        <v>1</v>
      </c>
      <c r="L3" s="1" t="s">
        <v>21</v>
      </c>
      <c r="M3" s="1">
        <v>1</v>
      </c>
      <c r="N3" s="1">
        <v>2</v>
      </c>
      <c r="O3" s="1" t="s">
        <v>22</v>
      </c>
      <c r="P3" s="1" t="s">
        <v>23</v>
      </c>
      <c r="Q3" s="1">
        <v>1</v>
      </c>
      <c r="R3" s="1">
        <v>2</v>
      </c>
      <c r="S3" s="1" t="s">
        <v>24</v>
      </c>
      <c r="T3" s="1" t="s">
        <v>23</v>
      </c>
    </row>
    <row r="4" spans="1:20">
      <c r="A4" t="s">
        <v>5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  <c r="L4" s="1">
        <v>100</v>
      </c>
      <c r="M4" s="1">
        <v>1538</v>
      </c>
      <c r="N4" s="1">
        <v>2383.4</v>
      </c>
      <c r="O4" s="1">
        <f t="shared" ref="O4:O18" si="0">AVERAGE(M4:N4)</f>
        <v>1960.7</v>
      </c>
      <c r="P4" s="1">
        <f t="shared" ref="P4:P18" si="1">_xlfn.STDEV.P(M4:N4)</f>
        <v>422.70000000000005</v>
      </c>
      <c r="Q4" s="1">
        <v>30.15</v>
      </c>
      <c r="R4" s="1">
        <v>50.040999999999997</v>
      </c>
      <c r="S4" s="1">
        <f t="shared" ref="S4:S18" si="2">AVERAGE(Q4:R4)</f>
        <v>40.095500000000001</v>
      </c>
      <c r="T4" s="1">
        <f t="shared" ref="T4:T18" si="3">_xlfn.STDEV.P(Q4:R4)</f>
        <v>9.9454999999999849</v>
      </c>
    </row>
    <row r="5" spans="1:20">
      <c r="L5" s="1">
        <v>72</v>
      </c>
      <c r="M5" s="1">
        <v>1495.9</v>
      </c>
      <c r="N5" s="1">
        <v>2350.6</v>
      </c>
      <c r="O5" s="1">
        <f t="shared" si="0"/>
        <v>1923.25</v>
      </c>
      <c r="P5" s="1">
        <f t="shared" si="1"/>
        <v>427.34999999999997</v>
      </c>
      <c r="Q5" s="1">
        <v>30.794</v>
      </c>
      <c r="R5" s="1">
        <v>51.542000000000002</v>
      </c>
      <c r="S5" s="1">
        <f t="shared" si="2"/>
        <v>41.167999999999999</v>
      </c>
      <c r="T5" s="1">
        <f t="shared" si="3"/>
        <v>10.374000000000009</v>
      </c>
    </row>
    <row r="6" spans="1:20">
      <c r="B6" t="s">
        <v>14</v>
      </c>
      <c r="C6" t="s">
        <v>15</v>
      </c>
      <c r="D6" t="s">
        <v>15</v>
      </c>
      <c r="E6" t="s">
        <v>16</v>
      </c>
      <c r="F6" t="s">
        <v>17</v>
      </c>
      <c r="G6" t="s">
        <v>15</v>
      </c>
      <c r="H6" t="s">
        <v>18</v>
      </c>
      <c r="L6" s="1">
        <v>51.8</v>
      </c>
      <c r="M6" s="1">
        <v>1472.1</v>
      </c>
      <c r="N6" s="1">
        <v>2330.6</v>
      </c>
      <c r="O6" s="1">
        <f t="shared" si="0"/>
        <v>1901.35</v>
      </c>
      <c r="P6" s="1">
        <f t="shared" si="1"/>
        <v>429.25</v>
      </c>
      <c r="Q6" s="1">
        <v>30.081</v>
      </c>
      <c r="R6" s="1">
        <v>51.082000000000001</v>
      </c>
      <c r="S6" s="1">
        <f t="shared" si="2"/>
        <v>40.581499999999998</v>
      </c>
      <c r="T6" s="1">
        <f t="shared" si="3"/>
        <v>10.500499999999997</v>
      </c>
    </row>
    <row r="7" spans="1:20">
      <c r="A7">
        <v>1</v>
      </c>
      <c r="B7">
        <v>100</v>
      </c>
      <c r="C7">
        <v>1538</v>
      </c>
      <c r="D7">
        <v>30.15</v>
      </c>
      <c r="E7">
        <v>0.02</v>
      </c>
      <c r="F7">
        <v>0.5</v>
      </c>
      <c r="G7">
        <v>7.6882000000000001</v>
      </c>
      <c r="H7">
        <v>0.28305000000000002</v>
      </c>
      <c r="I7" t="s">
        <v>19</v>
      </c>
      <c r="L7" s="1">
        <v>37.299999999999997</v>
      </c>
      <c r="M7" s="1">
        <v>1457.3</v>
      </c>
      <c r="N7" s="1">
        <v>2316.8000000000002</v>
      </c>
      <c r="O7" s="1">
        <f t="shared" si="0"/>
        <v>1887.0500000000002</v>
      </c>
      <c r="P7" s="1">
        <f t="shared" si="1"/>
        <v>429.75</v>
      </c>
      <c r="Q7" s="1">
        <v>29.661000000000001</v>
      </c>
      <c r="R7" s="1">
        <v>50.369</v>
      </c>
      <c r="S7" s="1">
        <f t="shared" si="2"/>
        <v>40.015000000000001</v>
      </c>
      <c r="T7" s="1">
        <f t="shared" si="3"/>
        <v>10.354000000000003</v>
      </c>
    </row>
    <row r="8" spans="1:20">
      <c r="A8">
        <v>2</v>
      </c>
      <c r="B8">
        <v>72</v>
      </c>
      <c r="C8">
        <v>1495.9</v>
      </c>
      <c r="D8">
        <v>30.794</v>
      </c>
      <c r="E8">
        <v>2.1000000000000001E-2</v>
      </c>
      <c r="F8">
        <v>0.499</v>
      </c>
      <c r="G8">
        <v>7.4589999999999996</v>
      </c>
      <c r="H8">
        <v>0.27461000000000002</v>
      </c>
      <c r="I8" t="s">
        <v>19</v>
      </c>
      <c r="L8" s="1">
        <v>26.8</v>
      </c>
      <c r="M8" s="1">
        <v>1448.8</v>
      </c>
      <c r="N8" s="1">
        <v>2308</v>
      </c>
      <c r="O8" s="1">
        <f t="shared" si="0"/>
        <v>1878.4</v>
      </c>
      <c r="P8" s="1">
        <f t="shared" si="1"/>
        <v>429.59999999999911</v>
      </c>
      <c r="Q8" s="1">
        <v>29.172000000000001</v>
      </c>
      <c r="R8" s="1">
        <v>50.127000000000002</v>
      </c>
      <c r="S8" s="1">
        <f t="shared" si="2"/>
        <v>39.649500000000003</v>
      </c>
      <c r="T8" s="1">
        <f t="shared" si="3"/>
        <v>10.477499999999994</v>
      </c>
    </row>
    <row r="9" spans="1:20">
      <c r="A9">
        <v>3</v>
      </c>
      <c r="B9">
        <v>51.8</v>
      </c>
      <c r="C9">
        <v>1472.1</v>
      </c>
      <c r="D9">
        <v>30.081</v>
      </c>
      <c r="E9">
        <v>0.02</v>
      </c>
      <c r="F9">
        <v>0.499</v>
      </c>
      <c r="G9">
        <v>7.34</v>
      </c>
      <c r="H9">
        <v>0.27023000000000003</v>
      </c>
      <c r="I9" t="s">
        <v>19</v>
      </c>
      <c r="L9" s="1">
        <v>19.3</v>
      </c>
      <c r="M9" s="1">
        <v>1442.1</v>
      </c>
      <c r="N9" s="1">
        <v>2300.5</v>
      </c>
      <c r="O9" s="1">
        <f t="shared" si="0"/>
        <v>1871.3</v>
      </c>
      <c r="P9" s="1">
        <f t="shared" si="1"/>
        <v>429.20000000000016</v>
      </c>
      <c r="Q9" s="1">
        <v>29.015000000000001</v>
      </c>
      <c r="R9" s="1">
        <v>50.046999999999997</v>
      </c>
      <c r="S9" s="1">
        <f t="shared" si="2"/>
        <v>39.530999999999999</v>
      </c>
      <c r="T9" s="1">
        <f t="shared" si="3"/>
        <v>10.516000000000002</v>
      </c>
    </row>
    <row r="10" spans="1:20">
      <c r="A10">
        <v>4</v>
      </c>
      <c r="B10">
        <v>37.299999999999997</v>
      </c>
      <c r="C10">
        <v>1457.3</v>
      </c>
      <c r="D10">
        <v>29.661000000000001</v>
      </c>
      <c r="E10">
        <v>0.02</v>
      </c>
      <c r="F10">
        <v>0.5</v>
      </c>
      <c r="G10">
        <v>7.29</v>
      </c>
      <c r="H10">
        <v>0.26838000000000001</v>
      </c>
      <c r="I10" t="s">
        <v>19</v>
      </c>
      <c r="L10" s="1">
        <v>13.9</v>
      </c>
      <c r="M10" s="1">
        <v>1437.8</v>
      </c>
      <c r="N10" s="1">
        <v>2293.6</v>
      </c>
      <c r="O10" s="1">
        <f t="shared" si="0"/>
        <v>1865.6999999999998</v>
      </c>
      <c r="P10" s="1">
        <f t="shared" si="1"/>
        <v>427.90000000000072</v>
      </c>
      <c r="Q10" s="1">
        <v>29.081</v>
      </c>
      <c r="R10" s="1">
        <v>50.201999999999998</v>
      </c>
      <c r="S10" s="1">
        <f t="shared" si="2"/>
        <v>39.641500000000001</v>
      </c>
      <c r="T10" s="1">
        <f t="shared" si="3"/>
        <v>10.560500000000001</v>
      </c>
    </row>
    <row r="11" spans="1:20">
      <c r="A11">
        <v>5</v>
      </c>
      <c r="B11">
        <v>26.8</v>
      </c>
      <c r="C11">
        <v>1448.8</v>
      </c>
      <c r="D11">
        <v>29.172000000000001</v>
      </c>
      <c r="E11">
        <v>0.02</v>
      </c>
      <c r="F11">
        <v>0.5</v>
      </c>
      <c r="G11">
        <v>7.2411000000000003</v>
      </c>
      <c r="H11">
        <v>0.26657999999999998</v>
      </c>
      <c r="I11" t="s">
        <v>19</v>
      </c>
      <c r="L11" s="4">
        <v>10</v>
      </c>
      <c r="M11" s="4">
        <v>1434.5</v>
      </c>
      <c r="N11" s="4">
        <v>2287.1</v>
      </c>
      <c r="O11" s="4">
        <f t="shared" si="0"/>
        <v>1860.8</v>
      </c>
      <c r="P11" s="4">
        <f t="shared" si="1"/>
        <v>426.29999999999995</v>
      </c>
      <c r="Q11" s="4">
        <v>28.579000000000001</v>
      </c>
      <c r="R11" s="4">
        <v>50.548000000000002</v>
      </c>
      <c r="S11" s="4">
        <f t="shared" si="2"/>
        <v>39.563500000000005</v>
      </c>
      <c r="T11" s="4">
        <f t="shared" si="3"/>
        <v>10.984499999999992</v>
      </c>
    </row>
    <row r="12" spans="1:20">
      <c r="A12">
        <v>6</v>
      </c>
      <c r="B12">
        <v>19.3</v>
      </c>
      <c r="C12">
        <v>1442.1</v>
      </c>
      <c r="D12">
        <v>29.015000000000001</v>
      </c>
      <c r="E12">
        <v>0.02</v>
      </c>
      <c r="F12">
        <v>0.5</v>
      </c>
      <c r="G12">
        <v>7.2077999999999998</v>
      </c>
      <c r="H12">
        <v>0.26535999999999998</v>
      </c>
      <c r="I12" t="s">
        <v>19</v>
      </c>
      <c r="L12" s="1">
        <v>7.2</v>
      </c>
      <c r="M12" s="1">
        <v>1430.2</v>
      </c>
      <c r="N12" s="1">
        <v>2281.1999999999998</v>
      </c>
      <c r="O12" s="1">
        <f t="shared" si="0"/>
        <v>1855.6999999999998</v>
      </c>
      <c r="P12" s="1">
        <f t="shared" si="1"/>
        <v>425.50000000000057</v>
      </c>
      <c r="Q12" s="1">
        <v>29.516999999999999</v>
      </c>
      <c r="R12" s="1">
        <v>51.185000000000002</v>
      </c>
      <c r="S12" s="1">
        <f t="shared" si="2"/>
        <v>40.350999999999999</v>
      </c>
      <c r="T12" s="1">
        <f t="shared" si="3"/>
        <v>10.834000000000009</v>
      </c>
    </row>
    <row r="13" spans="1:20">
      <c r="A13">
        <v>7</v>
      </c>
      <c r="B13">
        <v>13.9</v>
      </c>
      <c r="C13">
        <v>1437.8</v>
      </c>
      <c r="D13">
        <v>29.081</v>
      </c>
      <c r="E13">
        <v>0.02</v>
      </c>
      <c r="F13">
        <v>0.5</v>
      </c>
      <c r="G13">
        <v>7.1879999999999997</v>
      </c>
      <c r="H13">
        <v>0.26462999999999998</v>
      </c>
      <c r="I13" t="s">
        <v>19</v>
      </c>
      <c r="L13" s="1">
        <v>5.18</v>
      </c>
      <c r="M13" s="1">
        <v>1426.8</v>
      </c>
      <c r="N13" s="1">
        <v>2274.9</v>
      </c>
      <c r="O13" s="1">
        <f t="shared" si="0"/>
        <v>1850.85</v>
      </c>
      <c r="P13" s="1">
        <f t="shared" si="1"/>
        <v>424.05000000000035</v>
      </c>
      <c r="Q13" s="1">
        <v>29.559000000000001</v>
      </c>
      <c r="R13" s="1">
        <v>52.076999999999998</v>
      </c>
      <c r="S13" s="1">
        <f t="shared" si="2"/>
        <v>40.817999999999998</v>
      </c>
      <c r="T13" s="1">
        <f t="shared" si="3"/>
        <v>11.259</v>
      </c>
    </row>
    <row r="14" spans="1:20">
      <c r="A14">
        <v>8</v>
      </c>
      <c r="B14">
        <v>10</v>
      </c>
      <c r="C14">
        <v>1434.5</v>
      </c>
      <c r="D14">
        <v>28.579000000000001</v>
      </c>
      <c r="E14">
        <v>0.02</v>
      </c>
      <c r="F14">
        <v>0.5</v>
      </c>
      <c r="G14">
        <v>7.1714000000000002</v>
      </c>
      <c r="H14">
        <v>0.26401999999999998</v>
      </c>
      <c r="I14" t="s">
        <v>19</v>
      </c>
      <c r="L14" s="1">
        <v>3.73</v>
      </c>
      <c r="M14" s="1">
        <v>1423.2</v>
      </c>
      <c r="N14" s="1">
        <v>2268.6999999999998</v>
      </c>
      <c r="O14" s="1">
        <f t="shared" si="0"/>
        <v>1845.9499999999998</v>
      </c>
      <c r="P14" s="1">
        <f t="shared" si="1"/>
        <v>422.75000000000057</v>
      </c>
      <c r="Q14" s="1">
        <v>30.146999999999998</v>
      </c>
      <c r="R14" s="1">
        <v>52.893000000000001</v>
      </c>
      <c r="S14" s="1">
        <f t="shared" si="2"/>
        <v>41.519999999999996</v>
      </c>
      <c r="T14" s="1">
        <f t="shared" si="3"/>
        <v>11.373000000000012</v>
      </c>
    </row>
    <row r="15" spans="1:20">
      <c r="A15">
        <v>9</v>
      </c>
      <c r="B15">
        <v>7.2</v>
      </c>
      <c r="C15">
        <v>1430.2</v>
      </c>
      <c r="D15">
        <v>29.516999999999999</v>
      </c>
      <c r="E15">
        <v>2.1000000000000001E-2</v>
      </c>
      <c r="F15">
        <v>0.5</v>
      </c>
      <c r="G15">
        <v>7.1492000000000004</v>
      </c>
      <c r="H15">
        <v>0.26319999999999999</v>
      </c>
      <c r="I15" t="s">
        <v>19</v>
      </c>
      <c r="L15" s="1">
        <v>2.68</v>
      </c>
      <c r="M15" s="1">
        <v>1418.7</v>
      </c>
      <c r="N15" s="1">
        <v>2262.1</v>
      </c>
      <c r="O15" s="1">
        <f t="shared" si="0"/>
        <v>1840.4</v>
      </c>
      <c r="P15" s="1">
        <f t="shared" si="1"/>
        <v>421.69999999999959</v>
      </c>
      <c r="Q15" s="1">
        <v>30.562999999999999</v>
      </c>
      <c r="R15" s="1">
        <v>53.881</v>
      </c>
      <c r="S15" s="1">
        <f t="shared" si="2"/>
        <v>42.222000000000001</v>
      </c>
      <c r="T15" s="1">
        <f t="shared" si="3"/>
        <v>11.659000000000004</v>
      </c>
    </row>
    <row r="16" spans="1:20">
      <c r="A16">
        <v>10</v>
      </c>
      <c r="B16">
        <v>5.18</v>
      </c>
      <c r="C16">
        <v>1426.8</v>
      </c>
      <c r="D16">
        <v>29.559000000000001</v>
      </c>
      <c r="E16">
        <v>2.1000000000000001E-2</v>
      </c>
      <c r="F16">
        <v>0.5</v>
      </c>
      <c r="G16">
        <v>7.1313000000000004</v>
      </c>
      <c r="H16">
        <v>0.26254</v>
      </c>
      <c r="I16" t="s">
        <v>19</v>
      </c>
      <c r="L16" s="1">
        <v>1.93</v>
      </c>
      <c r="M16" s="1">
        <v>1413.7</v>
      </c>
      <c r="N16" s="1">
        <v>2254.9</v>
      </c>
      <c r="O16" s="1">
        <f t="shared" si="0"/>
        <v>1834.3000000000002</v>
      </c>
      <c r="P16" s="1">
        <f t="shared" si="1"/>
        <v>420.59999999999985</v>
      </c>
      <c r="Q16" s="1">
        <v>31.817</v>
      </c>
      <c r="R16" s="1">
        <v>54.603999999999999</v>
      </c>
      <c r="S16" s="1">
        <f t="shared" si="2"/>
        <v>43.210499999999996</v>
      </c>
      <c r="T16" s="1">
        <f t="shared" si="3"/>
        <v>11.393500000000007</v>
      </c>
    </row>
    <row r="17" spans="1:20">
      <c r="A17">
        <v>11</v>
      </c>
      <c r="B17">
        <v>3.73</v>
      </c>
      <c r="C17">
        <v>1423.2</v>
      </c>
      <c r="D17">
        <v>30.146999999999998</v>
      </c>
      <c r="E17">
        <v>2.1000000000000001E-2</v>
      </c>
      <c r="F17">
        <v>0.5</v>
      </c>
      <c r="G17">
        <v>7.1185</v>
      </c>
      <c r="H17">
        <v>0.26207000000000003</v>
      </c>
      <c r="I17" t="s">
        <v>19</v>
      </c>
      <c r="L17" s="1">
        <v>1.39</v>
      </c>
      <c r="M17" s="1">
        <v>1408.9</v>
      </c>
      <c r="N17" s="1">
        <v>2248.1</v>
      </c>
      <c r="O17" s="1">
        <f t="shared" si="0"/>
        <v>1828.5</v>
      </c>
      <c r="P17" s="1">
        <f t="shared" si="1"/>
        <v>419.59999999999962</v>
      </c>
      <c r="Q17" s="1">
        <v>32.997</v>
      </c>
      <c r="R17" s="1">
        <v>55.593000000000004</v>
      </c>
      <c r="S17" s="1">
        <f t="shared" si="2"/>
        <v>44.295000000000002</v>
      </c>
      <c r="T17" s="1">
        <f t="shared" si="3"/>
        <v>11.298000000000011</v>
      </c>
    </row>
    <row r="18" spans="1:20">
      <c r="A18">
        <v>12</v>
      </c>
      <c r="B18">
        <v>2.68</v>
      </c>
      <c r="C18">
        <v>1418.7</v>
      </c>
      <c r="D18">
        <v>30.562999999999999</v>
      </c>
      <c r="E18">
        <v>2.1999999999999999E-2</v>
      </c>
      <c r="F18">
        <v>0.5</v>
      </c>
      <c r="G18">
        <v>7.0907999999999998</v>
      </c>
      <c r="H18">
        <v>0.26105</v>
      </c>
      <c r="I18" t="s">
        <v>19</v>
      </c>
      <c r="L18" s="1">
        <v>1</v>
      </c>
      <c r="M18" s="1">
        <v>1404.1</v>
      </c>
      <c r="N18" s="1">
        <v>2239.6999999999998</v>
      </c>
      <c r="O18" s="1">
        <f t="shared" si="0"/>
        <v>1821.8999999999999</v>
      </c>
      <c r="P18" s="1">
        <f t="shared" si="1"/>
        <v>417.79999999999984</v>
      </c>
      <c r="Q18" s="1">
        <v>34.091999999999999</v>
      </c>
      <c r="R18" s="1">
        <v>55.578000000000003</v>
      </c>
      <c r="S18" s="1">
        <f t="shared" si="2"/>
        <v>44.835000000000001</v>
      </c>
      <c r="T18" s="1">
        <f t="shared" si="3"/>
        <v>10.742999999999991</v>
      </c>
    </row>
    <row r="19" spans="1:20">
      <c r="A19">
        <v>13</v>
      </c>
      <c r="B19">
        <v>1.93</v>
      </c>
      <c r="C19">
        <v>1413.7</v>
      </c>
      <c r="D19">
        <v>31.817</v>
      </c>
      <c r="E19">
        <v>2.3E-2</v>
      </c>
      <c r="F19">
        <v>0.5</v>
      </c>
      <c r="G19">
        <v>7.0662000000000003</v>
      </c>
      <c r="H19">
        <v>0.26014999999999999</v>
      </c>
      <c r="I19" t="s">
        <v>19</v>
      </c>
    </row>
    <row r="20" spans="1:20">
      <c r="A20">
        <v>14</v>
      </c>
      <c r="B20">
        <v>1.39</v>
      </c>
      <c r="C20">
        <v>1408.9</v>
      </c>
      <c r="D20">
        <v>32.997</v>
      </c>
      <c r="E20">
        <v>2.3E-2</v>
      </c>
      <c r="F20">
        <v>0.5</v>
      </c>
      <c r="G20">
        <v>7.0429000000000004</v>
      </c>
      <c r="H20">
        <v>0.25929000000000002</v>
      </c>
      <c r="I20" t="s">
        <v>19</v>
      </c>
    </row>
    <row r="21" spans="1:20">
      <c r="A21">
        <v>15</v>
      </c>
      <c r="B21">
        <v>1</v>
      </c>
      <c r="C21">
        <v>1404.1</v>
      </c>
      <c r="D21">
        <v>34.091999999999999</v>
      </c>
      <c r="E21">
        <v>2.4E-2</v>
      </c>
      <c r="F21">
        <v>0.5</v>
      </c>
      <c r="G21">
        <v>7.02</v>
      </c>
      <c r="H21">
        <v>0.25844</v>
      </c>
      <c r="I21" t="s">
        <v>19</v>
      </c>
    </row>
    <row r="23" spans="1:20">
      <c r="A23" t="s">
        <v>0</v>
      </c>
      <c r="B23" t="s">
        <v>46</v>
      </c>
    </row>
    <row r="24" spans="1:20">
      <c r="A24" t="s">
        <v>2</v>
      </c>
      <c r="B24" t="s">
        <v>3</v>
      </c>
    </row>
    <row r="25" spans="1:20">
      <c r="A25" t="s">
        <v>4</v>
      </c>
      <c r="B25">
        <v>1</v>
      </c>
    </row>
    <row r="26" spans="1:20">
      <c r="A26" t="s">
        <v>5</v>
      </c>
      <c r="B26" t="s">
        <v>6</v>
      </c>
      <c r="C26" t="s">
        <v>7</v>
      </c>
      <c r="D26" t="s">
        <v>8</v>
      </c>
      <c r="E26" t="s">
        <v>9</v>
      </c>
      <c r="F26" t="s">
        <v>10</v>
      </c>
      <c r="G26" t="s">
        <v>11</v>
      </c>
      <c r="H26" t="s">
        <v>12</v>
      </c>
      <c r="I26" t="s">
        <v>13</v>
      </c>
    </row>
    <row r="28" spans="1:20">
      <c r="B28" t="s">
        <v>14</v>
      </c>
      <c r="C28" t="s">
        <v>15</v>
      </c>
      <c r="D28" t="s">
        <v>15</v>
      </c>
      <c r="E28" t="s">
        <v>16</v>
      </c>
      <c r="F28" t="s">
        <v>17</v>
      </c>
      <c r="G28" t="s">
        <v>15</v>
      </c>
      <c r="H28" t="s">
        <v>18</v>
      </c>
    </row>
    <row r="29" spans="1:20">
      <c r="A29">
        <v>1</v>
      </c>
      <c r="B29">
        <v>100</v>
      </c>
      <c r="C29">
        <v>2383.4</v>
      </c>
      <c r="D29">
        <v>50.040999999999997</v>
      </c>
      <c r="E29">
        <v>2.1000000000000001E-2</v>
      </c>
      <c r="F29">
        <v>0.5</v>
      </c>
      <c r="G29">
        <v>11.923</v>
      </c>
      <c r="H29">
        <v>0.43896000000000002</v>
      </c>
      <c r="I29" t="s">
        <v>19</v>
      </c>
    </row>
    <row r="30" spans="1:20">
      <c r="A30">
        <v>2</v>
      </c>
      <c r="B30">
        <v>72</v>
      </c>
      <c r="C30">
        <v>2350.6</v>
      </c>
      <c r="D30">
        <v>51.542000000000002</v>
      </c>
      <c r="E30">
        <v>2.1999999999999999E-2</v>
      </c>
      <c r="F30">
        <v>0.499</v>
      </c>
      <c r="G30">
        <v>11.721</v>
      </c>
      <c r="H30">
        <v>0.43151</v>
      </c>
      <c r="I30" t="s">
        <v>19</v>
      </c>
    </row>
    <row r="31" spans="1:20">
      <c r="A31">
        <v>3</v>
      </c>
      <c r="B31">
        <v>51.8</v>
      </c>
      <c r="C31">
        <v>2330.6</v>
      </c>
      <c r="D31">
        <v>51.082000000000001</v>
      </c>
      <c r="E31">
        <v>2.1999999999999999E-2</v>
      </c>
      <c r="F31">
        <v>0.499</v>
      </c>
      <c r="G31">
        <v>11.622999999999999</v>
      </c>
      <c r="H31">
        <v>0.42791000000000001</v>
      </c>
      <c r="I31" t="s">
        <v>19</v>
      </c>
    </row>
    <row r="32" spans="1:20">
      <c r="A32">
        <v>4</v>
      </c>
      <c r="B32">
        <v>37.299999999999997</v>
      </c>
      <c r="C32">
        <v>2316.8000000000002</v>
      </c>
      <c r="D32">
        <v>50.369</v>
      </c>
      <c r="E32">
        <v>2.1999999999999999E-2</v>
      </c>
      <c r="F32">
        <v>0.5</v>
      </c>
      <c r="G32">
        <v>11.586</v>
      </c>
      <c r="H32">
        <v>0.42653999999999997</v>
      </c>
      <c r="I32" t="s">
        <v>19</v>
      </c>
    </row>
    <row r="33" spans="1:9">
      <c r="A33">
        <v>5</v>
      </c>
      <c r="B33">
        <v>26.8</v>
      </c>
      <c r="C33">
        <v>2308</v>
      </c>
      <c r="D33">
        <v>50.127000000000002</v>
      </c>
      <c r="E33">
        <v>2.1999999999999999E-2</v>
      </c>
      <c r="F33">
        <v>0.5</v>
      </c>
      <c r="G33">
        <v>11.535</v>
      </c>
      <c r="H33">
        <v>0.42465999999999998</v>
      </c>
      <c r="I33" t="s">
        <v>19</v>
      </c>
    </row>
    <row r="34" spans="1:9">
      <c r="A34">
        <v>6</v>
      </c>
      <c r="B34">
        <v>19.3</v>
      </c>
      <c r="C34">
        <v>2300.5</v>
      </c>
      <c r="D34">
        <v>50.046999999999997</v>
      </c>
      <c r="E34">
        <v>2.1999999999999999E-2</v>
      </c>
      <c r="F34">
        <v>0.5</v>
      </c>
      <c r="G34">
        <v>11.497999999999999</v>
      </c>
      <c r="H34">
        <v>0.42331999999999997</v>
      </c>
      <c r="I34" t="s">
        <v>19</v>
      </c>
    </row>
    <row r="35" spans="1:9">
      <c r="A35">
        <v>7</v>
      </c>
      <c r="B35">
        <v>13.9</v>
      </c>
      <c r="C35">
        <v>2293.6</v>
      </c>
      <c r="D35">
        <v>50.201999999999998</v>
      </c>
      <c r="E35">
        <v>2.1999999999999999E-2</v>
      </c>
      <c r="F35">
        <v>0.5</v>
      </c>
      <c r="G35">
        <v>11.465999999999999</v>
      </c>
      <c r="H35">
        <v>0.42213000000000001</v>
      </c>
      <c r="I35" t="s">
        <v>19</v>
      </c>
    </row>
    <row r="36" spans="1:9">
      <c r="A36">
        <v>8</v>
      </c>
      <c r="B36">
        <v>10</v>
      </c>
      <c r="C36">
        <v>2287.1</v>
      </c>
      <c r="D36">
        <v>50.548000000000002</v>
      </c>
      <c r="E36">
        <v>2.1999999999999999E-2</v>
      </c>
      <c r="F36">
        <v>0.5</v>
      </c>
      <c r="G36">
        <v>11.433999999999999</v>
      </c>
      <c r="H36">
        <v>0.42097000000000001</v>
      </c>
      <c r="I36" t="s">
        <v>19</v>
      </c>
    </row>
    <row r="37" spans="1:9">
      <c r="A37">
        <v>9</v>
      </c>
      <c r="B37">
        <v>7.2</v>
      </c>
      <c r="C37">
        <v>2281.1999999999998</v>
      </c>
      <c r="D37">
        <v>51.185000000000002</v>
      </c>
      <c r="E37">
        <v>2.1999999999999999E-2</v>
      </c>
      <c r="F37">
        <v>0.5</v>
      </c>
      <c r="G37">
        <v>11.404999999999999</v>
      </c>
      <c r="H37">
        <v>0.41986000000000001</v>
      </c>
      <c r="I37" t="s">
        <v>19</v>
      </c>
    </row>
    <row r="38" spans="1:9">
      <c r="A38">
        <v>10</v>
      </c>
      <c r="B38">
        <v>5.18</v>
      </c>
      <c r="C38">
        <v>2274.9</v>
      </c>
      <c r="D38">
        <v>52.076999999999998</v>
      </c>
      <c r="E38">
        <v>2.3E-2</v>
      </c>
      <c r="F38">
        <v>0.5</v>
      </c>
      <c r="G38">
        <v>11.372999999999999</v>
      </c>
      <c r="H38">
        <v>0.41871000000000003</v>
      </c>
      <c r="I38" t="s">
        <v>19</v>
      </c>
    </row>
    <row r="39" spans="1:9">
      <c r="A39">
        <v>11</v>
      </c>
      <c r="B39">
        <v>3.73</v>
      </c>
      <c r="C39">
        <v>2268.6999999999998</v>
      </c>
      <c r="D39">
        <v>52.893000000000001</v>
      </c>
      <c r="E39">
        <v>2.3E-2</v>
      </c>
      <c r="F39">
        <v>0.5</v>
      </c>
      <c r="G39">
        <v>11.343</v>
      </c>
      <c r="H39">
        <v>0.41758000000000001</v>
      </c>
      <c r="I39" t="s">
        <v>19</v>
      </c>
    </row>
    <row r="40" spans="1:9">
      <c r="A40">
        <v>12</v>
      </c>
      <c r="B40">
        <v>2.68</v>
      </c>
      <c r="C40">
        <v>2262.1</v>
      </c>
      <c r="D40">
        <v>53.881</v>
      </c>
      <c r="E40">
        <v>2.4E-2</v>
      </c>
      <c r="F40">
        <v>0.5</v>
      </c>
      <c r="G40">
        <v>11.31</v>
      </c>
      <c r="H40">
        <v>0.41637999999999997</v>
      </c>
      <c r="I40" t="s">
        <v>19</v>
      </c>
    </row>
    <row r="41" spans="1:9">
      <c r="A41">
        <v>13</v>
      </c>
      <c r="B41">
        <v>1.93</v>
      </c>
      <c r="C41">
        <v>2254.9</v>
      </c>
      <c r="D41">
        <v>54.603999999999999</v>
      </c>
      <c r="E41">
        <v>2.4E-2</v>
      </c>
      <c r="F41">
        <v>0.5</v>
      </c>
      <c r="G41">
        <v>11.273999999999999</v>
      </c>
      <c r="H41">
        <v>0.41506999999999999</v>
      </c>
      <c r="I41" t="s">
        <v>19</v>
      </c>
    </row>
    <row r="42" spans="1:9">
      <c r="A42">
        <v>14</v>
      </c>
      <c r="B42">
        <v>1.39</v>
      </c>
      <c r="C42">
        <v>2248.1</v>
      </c>
      <c r="D42">
        <v>55.593000000000004</v>
      </c>
      <c r="E42">
        <v>2.5000000000000001E-2</v>
      </c>
      <c r="F42">
        <v>0.5</v>
      </c>
      <c r="G42">
        <v>11.241</v>
      </c>
      <c r="H42">
        <v>0.41382999999999998</v>
      </c>
      <c r="I42" t="s">
        <v>19</v>
      </c>
    </row>
    <row r="43" spans="1:9">
      <c r="A43">
        <v>15</v>
      </c>
      <c r="B43">
        <v>1</v>
      </c>
      <c r="C43">
        <v>2239.6999999999998</v>
      </c>
      <c r="D43">
        <v>55.578000000000003</v>
      </c>
      <c r="E43">
        <v>2.5000000000000001E-2</v>
      </c>
      <c r="F43">
        <v>0.5</v>
      </c>
      <c r="G43">
        <v>11.199</v>
      </c>
      <c r="H43">
        <v>0.41228999999999999</v>
      </c>
      <c r="I43" t="s">
        <v>19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4"/>
  <sheetViews>
    <sheetView workbookViewId="0">
      <selection activeCell="Q11" sqref="Q11:R11"/>
    </sheetView>
  </sheetViews>
  <sheetFormatPr baseColWidth="10" defaultColWidth="8.83203125" defaultRowHeight="15"/>
  <sheetData>
    <row r="1" spans="1:20">
      <c r="A1" t="s">
        <v>0</v>
      </c>
      <c r="B1" t="s">
        <v>45</v>
      </c>
    </row>
    <row r="2" spans="1:20">
      <c r="A2" t="s">
        <v>2</v>
      </c>
      <c r="B2" t="s">
        <v>3</v>
      </c>
      <c r="L2" s="1"/>
      <c r="M2" s="1" t="s">
        <v>20</v>
      </c>
      <c r="N2" s="1"/>
      <c r="O2" s="1"/>
      <c r="P2" s="1"/>
      <c r="Q2" s="1" t="s">
        <v>8</v>
      </c>
      <c r="R2" s="1"/>
      <c r="S2" s="1"/>
      <c r="T2" s="1"/>
    </row>
    <row r="3" spans="1:20">
      <c r="A3" t="s">
        <v>4</v>
      </c>
      <c r="B3">
        <v>1</v>
      </c>
      <c r="L3" s="1" t="s">
        <v>21</v>
      </c>
      <c r="M3" s="1">
        <v>1</v>
      </c>
      <c r="N3" s="1">
        <v>2</v>
      </c>
      <c r="O3" s="1" t="s">
        <v>22</v>
      </c>
      <c r="P3" s="1" t="s">
        <v>23</v>
      </c>
      <c r="Q3" s="1">
        <v>1</v>
      </c>
      <c r="R3" s="1">
        <v>2</v>
      </c>
      <c r="S3" s="1" t="s">
        <v>24</v>
      </c>
      <c r="T3" s="1" t="s">
        <v>23</v>
      </c>
    </row>
    <row r="4" spans="1:20">
      <c r="A4" t="s">
        <v>5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  <c r="L4" s="1">
        <v>100</v>
      </c>
      <c r="M4" s="1">
        <v>9621.9</v>
      </c>
      <c r="N4" s="1">
        <v>10776</v>
      </c>
      <c r="O4" s="1">
        <f t="shared" ref="O4:O18" si="0">AVERAGE(M4:N4)</f>
        <v>10198.950000000001</v>
      </c>
      <c r="P4" s="1">
        <f t="shared" ref="P4:P18" si="1">_xlfn.STDEV.P(M4:N4)</f>
        <v>577.05000000000018</v>
      </c>
      <c r="Q4" s="1">
        <v>430.85</v>
      </c>
      <c r="R4" s="1">
        <v>120.49</v>
      </c>
      <c r="S4" s="1">
        <f t="shared" ref="S4:S18" si="2">AVERAGE(Q4:R4)</f>
        <v>275.67</v>
      </c>
      <c r="T4" s="1">
        <f t="shared" ref="T4:T18" si="3">_xlfn.STDEV.P(Q4:R4)</f>
        <v>155.18000000000004</v>
      </c>
    </row>
    <row r="5" spans="1:20">
      <c r="L5" s="1">
        <v>72</v>
      </c>
      <c r="M5" s="1">
        <v>9579.1</v>
      </c>
      <c r="N5" s="1">
        <v>10718</v>
      </c>
      <c r="O5" s="1">
        <f t="shared" si="0"/>
        <v>10148.549999999999</v>
      </c>
      <c r="P5" s="1">
        <f t="shared" si="1"/>
        <v>569.44999999999982</v>
      </c>
      <c r="Q5" s="1">
        <v>448.01</v>
      </c>
      <c r="R5" s="1">
        <v>121.22</v>
      </c>
      <c r="S5" s="1">
        <f t="shared" si="2"/>
        <v>284.61500000000001</v>
      </c>
      <c r="T5" s="1">
        <f t="shared" si="3"/>
        <v>163.39499999999998</v>
      </c>
    </row>
    <row r="6" spans="1:20">
      <c r="B6" t="s">
        <v>14</v>
      </c>
      <c r="C6" t="s">
        <v>15</v>
      </c>
      <c r="D6" t="s">
        <v>15</v>
      </c>
      <c r="E6" t="s">
        <v>16</v>
      </c>
      <c r="F6" t="s">
        <v>17</v>
      </c>
      <c r="G6" t="s">
        <v>15</v>
      </c>
      <c r="H6" t="s">
        <v>18</v>
      </c>
      <c r="L6" s="1">
        <v>51.8</v>
      </c>
      <c r="M6" s="1">
        <v>9543.9</v>
      </c>
      <c r="N6" s="1">
        <v>10680</v>
      </c>
      <c r="O6" s="1">
        <f t="shared" si="0"/>
        <v>10111.950000000001</v>
      </c>
      <c r="P6" s="1">
        <f t="shared" si="1"/>
        <v>568.05000000000018</v>
      </c>
      <c r="Q6" s="1">
        <v>451.63</v>
      </c>
      <c r="R6" s="1">
        <v>121.14</v>
      </c>
      <c r="S6" s="1">
        <f t="shared" si="2"/>
        <v>286.38499999999999</v>
      </c>
      <c r="T6" s="1">
        <f t="shared" si="3"/>
        <v>165.245</v>
      </c>
    </row>
    <row r="7" spans="1:20">
      <c r="A7">
        <v>1</v>
      </c>
      <c r="B7">
        <v>100</v>
      </c>
      <c r="C7">
        <v>9621.9</v>
      </c>
      <c r="D7">
        <v>430.85</v>
      </c>
      <c r="E7">
        <v>4.4999999999999998E-2</v>
      </c>
      <c r="F7">
        <v>0.5</v>
      </c>
      <c r="G7">
        <v>48.149000000000001</v>
      </c>
      <c r="H7">
        <v>1.7726</v>
      </c>
      <c r="I7" t="s">
        <v>19</v>
      </c>
      <c r="L7" s="1">
        <v>37.299999999999997</v>
      </c>
      <c r="M7" s="1">
        <v>9512</v>
      </c>
      <c r="N7" s="1">
        <v>10652</v>
      </c>
      <c r="O7" s="1">
        <f t="shared" si="0"/>
        <v>10082</v>
      </c>
      <c r="P7" s="1">
        <f t="shared" si="1"/>
        <v>570</v>
      </c>
      <c r="Q7" s="1">
        <v>454.19</v>
      </c>
      <c r="R7" s="1">
        <v>121.67</v>
      </c>
      <c r="S7" s="1">
        <f t="shared" si="2"/>
        <v>287.93</v>
      </c>
      <c r="T7" s="1">
        <f t="shared" si="3"/>
        <v>166.25999999999996</v>
      </c>
    </row>
    <row r="8" spans="1:20">
      <c r="A8">
        <v>2</v>
      </c>
      <c r="B8">
        <v>72</v>
      </c>
      <c r="C8">
        <v>9579.1</v>
      </c>
      <c r="D8">
        <v>448.01</v>
      </c>
      <c r="E8">
        <v>4.7E-2</v>
      </c>
      <c r="F8">
        <v>0.498</v>
      </c>
      <c r="G8">
        <v>47.79</v>
      </c>
      <c r="H8">
        <v>1.7594000000000001</v>
      </c>
      <c r="I8" t="s">
        <v>19</v>
      </c>
      <c r="L8" s="1">
        <v>26.8</v>
      </c>
      <c r="M8" s="1">
        <v>9484.7000000000007</v>
      </c>
      <c r="N8" s="1">
        <v>10629</v>
      </c>
      <c r="O8" s="1">
        <f t="shared" si="0"/>
        <v>10056.85</v>
      </c>
      <c r="P8" s="1">
        <f t="shared" si="1"/>
        <v>572.14999999999964</v>
      </c>
      <c r="Q8" s="1">
        <v>458.9</v>
      </c>
      <c r="R8" s="1">
        <v>122.97</v>
      </c>
      <c r="S8" s="1">
        <f t="shared" si="2"/>
        <v>290.935</v>
      </c>
      <c r="T8" s="1">
        <f t="shared" si="3"/>
        <v>167.965</v>
      </c>
    </row>
    <row r="9" spans="1:20">
      <c r="A9">
        <v>3</v>
      </c>
      <c r="B9">
        <v>51.8</v>
      </c>
      <c r="C9">
        <v>9543.9</v>
      </c>
      <c r="D9">
        <v>451.63</v>
      </c>
      <c r="E9">
        <v>4.7E-2</v>
      </c>
      <c r="F9">
        <v>0.5</v>
      </c>
      <c r="G9">
        <v>47.732999999999997</v>
      </c>
      <c r="H9">
        <v>1.7573000000000001</v>
      </c>
      <c r="I9" t="s">
        <v>19</v>
      </c>
      <c r="L9" s="1">
        <v>19.3</v>
      </c>
      <c r="M9" s="1">
        <v>9455.7000000000007</v>
      </c>
      <c r="N9" s="1">
        <v>10609</v>
      </c>
      <c r="O9" s="1">
        <f t="shared" si="0"/>
        <v>10032.35</v>
      </c>
      <c r="P9" s="1">
        <f t="shared" si="1"/>
        <v>576.64999999999964</v>
      </c>
      <c r="Q9" s="1">
        <v>462.55</v>
      </c>
      <c r="R9" s="1">
        <v>124.71</v>
      </c>
      <c r="S9" s="1">
        <f t="shared" si="2"/>
        <v>293.63</v>
      </c>
      <c r="T9" s="1">
        <f t="shared" si="3"/>
        <v>168.92000000000002</v>
      </c>
    </row>
    <row r="10" spans="1:20">
      <c r="A10">
        <v>4</v>
      </c>
      <c r="B10">
        <v>37.299999999999997</v>
      </c>
      <c r="C10">
        <v>9512</v>
      </c>
      <c r="D10">
        <v>454.19</v>
      </c>
      <c r="E10">
        <v>4.8000000000000001E-2</v>
      </c>
      <c r="F10">
        <v>0.5</v>
      </c>
      <c r="G10">
        <v>47.588000000000001</v>
      </c>
      <c r="H10">
        <v>1.752</v>
      </c>
      <c r="I10" t="s">
        <v>19</v>
      </c>
      <c r="L10" s="1">
        <v>13.9</v>
      </c>
      <c r="M10" s="1">
        <v>9429.4</v>
      </c>
      <c r="N10" s="1">
        <v>10589</v>
      </c>
      <c r="O10" s="1">
        <f t="shared" si="0"/>
        <v>10009.200000000001</v>
      </c>
      <c r="P10" s="1">
        <f t="shared" si="1"/>
        <v>579.80000000000018</v>
      </c>
      <c r="Q10" s="1">
        <v>465.38</v>
      </c>
      <c r="R10" s="1">
        <v>127.27</v>
      </c>
      <c r="S10" s="1">
        <f t="shared" si="2"/>
        <v>296.32499999999999</v>
      </c>
      <c r="T10" s="1">
        <f t="shared" si="3"/>
        <v>169.05499999999998</v>
      </c>
    </row>
    <row r="11" spans="1:20">
      <c r="A11">
        <v>5</v>
      </c>
      <c r="B11">
        <v>26.8</v>
      </c>
      <c r="C11">
        <v>9484.7000000000007</v>
      </c>
      <c r="D11">
        <v>458.9</v>
      </c>
      <c r="E11">
        <v>4.8000000000000001E-2</v>
      </c>
      <c r="F11">
        <v>0.5</v>
      </c>
      <c r="G11">
        <v>47.433</v>
      </c>
      <c r="H11">
        <v>1.7463</v>
      </c>
      <c r="I11" t="s">
        <v>19</v>
      </c>
      <c r="L11" s="4">
        <v>10</v>
      </c>
      <c r="M11" s="1">
        <v>9405.5</v>
      </c>
      <c r="N11" s="1">
        <v>10570</v>
      </c>
      <c r="O11" s="1">
        <f t="shared" si="0"/>
        <v>9987.75</v>
      </c>
      <c r="P11" s="1">
        <f t="shared" si="1"/>
        <v>582.25</v>
      </c>
      <c r="Q11" s="1">
        <v>467.76</v>
      </c>
      <c r="R11" s="1">
        <v>130.29</v>
      </c>
      <c r="S11" s="1">
        <f t="shared" si="2"/>
        <v>299.02499999999998</v>
      </c>
      <c r="T11" s="1">
        <f t="shared" si="3"/>
        <v>168.73500000000004</v>
      </c>
    </row>
    <row r="12" spans="1:20">
      <c r="A12">
        <v>6</v>
      </c>
      <c r="B12">
        <v>19.3</v>
      </c>
      <c r="C12">
        <v>9455.7000000000007</v>
      </c>
      <c r="D12">
        <v>462.55</v>
      </c>
      <c r="E12">
        <v>4.9000000000000002E-2</v>
      </c>
      <c r="F12">
        <v>0.5</v>
      </c>
      <c r="G12">
        <v>47.292000000000002</v>
      </c>
      <c r="H12">
        <v>1.7411000000000001</v>
      </c>
      <c r="I12" t="s">
        <v>19</v>
      </c>
      <c r="L12" s="1">
        <v>7.2</v>
      </c>
      <c r="M12" s="1">
        <v>9383.1</v>
      </c>
      <c r="N12" s="1">
        <v>10551</v>
      </c>
      <c r="O12" s="1">
        <f t="shared" si="0"/>
        <v>9967.0499999999993</v>
      </c>
      <c r="P12" s="1">
        <f t="shared" si="1"/>
        <v>583.94999999999982</v>
      </c>
      <c r="Q12" s="1">
        <v>469.43</v>
      </c>
      <c r="R12" s="1">
        <v>133.72</v>
      </c>
      <c r="S12" s="1">
        <f t="shared" si="2"/>
        <v>301.57499999999999</v>
      </c>
      <c r="T12" s="1">
        <f t="shared" si="3"/>
        <v>167.85500000000002</v>
      </c>
    </row>
    <row r="13" spans="1:20">
      <c r="A13">
        <v>7</v>
      </c>
      <c r="B13">
        <v>13.9</v>
      </c>
      <c r="C13">
        <v>9429.4</v>
      </c>
      <c r="D13">
        <v>465.38</v>
      </c>
      <c r="E13">
        <v>4.9000000000000002E-2</v>
      </c>
      <c r="F13">
        <v>0.5</v>
      </c>
      <c r="G13">
        <v>47.17</v>
      </c>
      <c r="H13">
        <v>1.7365999999999999</v>
      </c>
      <c r="I13" t="s">
        <v>19</v>
      </c>
      <c r="L13" s="1">
        <v>5.18</v>
      </c>
      <c r="M13" s="1">
        <v>9362.9</v>
      </c>
      <c r="N13" s="1">
        <v>10531</v>
      </c>
      <c r="O13" s="1">
        <f t="shared" si="0"/>
        <v>9946.9500000000007</v>
      </c>
      <c r="P13" s="1">
        <f t="shared" si="1"/>
        <v>584.05000000000018</v>
      </c>
      <c r="Q13" s="1">
        <v>471.4</v>
      </c>
      <c r="R13" s="1">
        <v>137.80000000000001</v>
      </c>
      <c r="S13" s="1">
        <f t="shared" si="2"/>
        <v>304.60000000000002</v>
      </c>
      <c r="T13" s="1">
        <f t="shared" si="3"/>
        <v>166.79999999999993</v>
      </c>
    </row>
    <row r="14" spans="1:20">
      <c r="A14">
        <v>8</v>
      </c>
      <c r="B14">
        <v>10</v>
      </c>
      <c r="C14">
        <v>9405.5</v>
      </c>
      <c r="D14">
        <v>467.76</v>
      </c>
      <c r="E14">
        <v>0.05</v>
      </c>
      <c r="F14">
        <v>0.5</v>
      </c>
      <c r="G14">
        <v>47.055</v>
      </c>
      <c r="H14">
        <v>1.7323999999999999</v>
      </c>
      <c r="I14" t="s">
        <v>19</v>
      </c>
      <c r="L14" s="1">
        <v>3.73</v>
      </c>
      <c r="M14" s="1">
        <v>9340.4</v>
      </c>
      <c r="N14" s="1">
        <v>10508</v>
      </c>
      <c r="O14" s="1">
        <f t="shared" si="0"/>
        <v>9924.2000000000007</v>
      </c>
      <c r="P14" s="1">
        <f t="shared" si="1"/>
        <v>583.80000000000018</v>
      </c>
      <c r="Q14" s="1">
        <v>470.29</v>
      </c>
      <c r="R14" s="1">
        <v>142.1</v>
      </c>
      <c r="S14" s="1">
        <f t="shared" si="2"/>
        <v>306.19499999999999</v>
      </c>
      <c r="T14" s="1">
        <f t="shared" si="3"/>
        <v>164.09500000000003</v>
      </c>
    </row>
    <row r="15" spans="1:20">
      <c r="A15">
        <v>9</v>
      </c>
      <c r="B15">
        <v>7.2</v>
      </c>
      <c r="C15">
        <v>9383.1</v>
      </c>
      <c r="D15">
        <v>469.43</v>
      </c>
      <c r="E15">
        <v>0.05</v>
      </c>
      <c r="F15">
        <v>0.5</v>
      </c>
      <c r="G15">
        <v>46.945</v>
      </c>
      <c r="H15">
        <v>1.7282999999999999</v>
      </c>
      <c r="I15" t="s">
        <v>19</v>
      </c>
      <c r="L15" s="1">
        <v>2.68</v>
      </c>
      <c r="M15" s="1">
        <v>9325.1</v>
      </c>
      <c r="N15" s="1">
        <v>10485</v>
      </c>
      <c r="O15" s="1">
        <f t="shared" si="0"/>
        <v>9905.0499999999993</v>
      </c>
      <c r="P15" s="1">
        <f t="shared" si="1"/>
        <v>579.94999999999982</v>
      </c>
      <c r="Q15" s="1">
        <v>473.01</v>
      </c>
      <c r="R15" s="1">
        <v>146.69999999999999</v>
      </c>
      <c r="S15" s="1">
        <f t="shared" si="2"/>
        <v>309.85500000000002</v>
      </c>
      <c r="T15" s="1">
        <f t="shared" si="3"/>
        <v>163.15499999999992</v>
      </c>
    </row>
    <row r="16" spans="1:20">
      <c r="A16">
        <v>10</v>
      </c>
      <c r="B16">
        <v>5.18</v>
      </c>
      <c r="C16">
        <v>9362.9</v>
      </c>
      <c r="D16">
        <v>471.4</v>
      </c>
      <c r="E16">
        <v>0.05</v>
      </c>
      <c r="F16">
        <v>0.5</v>
      </c>
      <c r="G16">
        <v>46.844000000000001</v>
      </c>
      <c r="H16">
        <v>1.7245999999999999</v>
      </c>
      <c r="I16" t="s">
        <v>19</v>
      </c>
      <c r="L16" s="1">
        <v>1.93</v>
      </c>
      <c r="M16" s="1">
        <v>9313.2000000000007</v>
      </c>
      <c r="N16" s="1">
        <v>10460</v>
      </c>
      <c r="O16" s="1">
        <f t="shared" si="0"/>
        <v>9886.6</v>
      </c>
      <c r="P16" s="1">
        <f t="shared" si="1"/>
        <v>573.39999999999964</v>
      </c>
      <c r="Q16" s="1">
        <v>477.04</v>
      </c>
      <c r="R16" s="1">
        <v>151.78</v>
      </c>
      <c r="S16" s="1">
        <f t="shared" si="2"/>
        <v>314.41000000000003</v>
      </c>
      <c r="T16" s="1">
        <f t="shared" si="3"/>
        <v>162.62999999999997</v>
      </c>
    </row>
    <row r="17" spans="1:20">
      <c r="A17">
        <v>11</v>
      </c>
      <c r="B17">
        <v>3.73</v>
      </c>
      <c r="C17">
        <v>9340.4</v>
      </c>
      <c r="D17">
        <v>470.29</v>
      </c>
      <c r="E17">
        <v>0.05</v>
      </c>
      <c r="F17">
        <v>0.5</v>
      </c>
      <c r="G17">
        <v>46.731000000000002</v>
      </c>
      <c r="H17">
        <v>1.7203999999999999</v>
      </c>
      <c r="I17" t="s">
        <v>19</v>
      </c>
      <c r="L17" s="1">
        <v>1.39</v>
      </c>
      <c r="M17" s="1">
        <v>9303.1</v>
      </c>
      <c r="N17" s="1">
        <v>10434</v>
      </c>
      <c r="O17" s="1">
        <f t="shared" si="0"/>
        <v>9868.5499999999993</v>
      </c>
      <c r="P17" s="1">
        <f t="shared" si="1"/>
        <v>565.44999999999982</v>
      </c>
      <c r="Q17" s="1">
        <v>483.6</v>
      </c>
      <c r="R17" s="1">
        <v>157.86000000000001</v>
      </c>
      <c r="S17" s="1">
        <f t="shared" si="2"/>
        <v>320.73</v>
      </c>
      <c r="T17" s="1">
        <f t="shared" si="3"/>
        <v>162.87</v>
      </c>
    </row>
    <row r="18" spans="1:20">
      <c r="A18">
        <v>12</v>
      </c>
      <c r="B18">
        <v>2.68</v>
      </c>
      <c r="C18">
        <v>9325.1</v>
      </c>
      <c r="D18">
        <v>473.01</v>
      </c>
      <c r="E18">
        <v>5.0999999999999997E-2</v>
      </c>
      <c r="F18">
        <v>0.5</v>
      </c>
      <c r="G18">
        <v>46.655000000000001</v>
      </c>
      <c r="H18">
        <v>1.7176</v>
      </c>
      <c r="I18" t="s">
        <v>19</v>
      </c>
      <c r="L18" s="1">
        <v>1</v>
      </c>
      <c r="M18" s="1">
        <v>9290.7999999999993</v>
      </c>
      <c r="N18" s="1">
        <v>10402</v>
      </c>
      <c r="O18" s="1">
        <f t="shared" si="0"/>
        <v>9846.4</v>
      </c>
      <c r="P18" s="1">
        <f t="shared" si="1"/>
        <v>555.60000000000036</v>
      </c>
      <c r="Q18" s="1">
        <v>496.31</v>
      </c>
      <c r="R18" s="1">
        <v>164.61</v>
      </c>
      <c r="S18" s="1">
        <f t="shared" si="2"/>
        <v>330.46000000000004</v>
      </c>
      <c r="T18" s="1">
        <f t="shared" si="3"/>
        <v>165.84999999999997</v>
      </c>
    </row>
    <row r="19" spans="1:20">
      <c r="A19">
        <v>13</v>
      </c>
      <c r="B19">
        <v>1.93</v>
      </c>
      <c r="C19">
        <v>9313.2000000000007</v>
      </c>
      <c r="D19">
        <v>477.04</v>
      </c>
      <c r="E19">
        <v>5.0999999999999997E-2</v>
      </c>
      <c r="F19">
        <v>0.5</v>
      </c>
      <c r="G19">
        <v>46.598999999999997</v>
      </c>
      <c r="H19">
        <v>1.7156</v>
      </c>
      <c r="I19" t="s">
        <v>19</v>
      </c>
    </row>
    <row r="20" spans="1:20">
      <c r="A20">
        <v>14</v>
      </c>
      <c r="B20">
        <v>1.39</v>
      </c>
      <c r="C20">
        <v>9303.1</v>
      </c>
      <c r="D20">
        <v>483.6</v>
      </c>
      <c r="E20">
        <v>5.1999999999999998E-2</v>
      </c>
      <c r="F20">
        <v>0.5</v>
      </c>
      <c r="G20">
        <v>46.551000000000002</v>
      </c>
      <c r="H20">
        <v>1.7138</v>
      </c>
      <c r="I20" t="s">
        <v>19</v>
      </c>
    </row>
    <row r="21" spans="1:20">
      <c r="A21">
        <v>15</v>
      </c>
      <c r="B21">
        <v>1</v>
      </c>
      <c r="C21">
        <v>9290.7999999999993</v>
      </c>
      <c r="D21">
        <v>496.31</v>
      </c>
      <c r="E21">
        <v>5.2999999999999999E-2</v>
      </c>
      <c r="F21">
        <v>0.5</v>
      </c>
      <c r="G21">
        <v>46.494</v>
      </c>
      <c r="H21">
        <v>1.7117</v>
      </c>
      <c r="I21" t="s">
        <v>19</v>
      </c>
    </row>
    <row r="24" spans="1:20">
      <c r="A24" t="s">
        <v>0</v>
      </c>
      <c r="B24" t="s">
        <v>44</v>
      </c>
    </row>
    <row r="25" spans="1:20">
      <c r="A25" t="s">
        <v>2</v>
      </c>
      <c r="B25" t="s">
        <v>3</v>
      </c>
    </row>
    <row r="26" spans="1:20">
      <c r="A26" t="s">
        <v>4</v>
      </c>
      <c r="B26">
        <v>1</v>
      </c>
    </row>
    <row r="27" spans="1:20">
      <c r="A27" t="s">
        <v>5</v>
      </c>
      <c r="B27" t="s">
        <v>6</v>
      </c>
      <c r="C27" t="s">
        <v>7</v>
      </c>
      <c r="D27" t="s">
        <v>8</v>
      </c>
      <c r="E27" t="s">
        <v>9</v>
      </c>
      <c r="F27" t="s">
        <v>10</v>
      </c>
      <c r="G27" t="s">
        <v>11</v>
      </c>
      <c r="H27" t="s">
        <v>12</v>
      </c>
      <c r="I27" t="s">
        <v>13</v>
      </c>
    </row>
    <row r="29" spans="1:20">
      <c r="B29" t="s">
        <v>14</v>
      </c>
      <c r="C29" t="s">
        <v>15</v>
      </c>
      <c r="D29" t="s">
        <v>15</v>
      </c>
      <c r="E29" t="s">
        <v>16</v>
      </c>
      <c r="F29" t="s">
        <v>17</v>
      </c>
      <c r="G29" t="s">
        <v>15</v>
      </c>
      <c r="H29" t="s">
        <v>18</v>
      </c>
    </row>
    <row r="30" spans="1:20">
      <c r="A30">
        <v>1</v>
      </c>
      <c r="B30">
        <v>100</v>
      </c>
      <c r="C30">
        <v>10776</v>
      </c>
      <c r="D30">
        <v>120.49</v>
      </c>
      <c r="E30">
        <v>1.0999999999999999E-2</v>
      </c>
      <c r="F30">
        <v>0.499</v>
      </c>
      <c r="G30">
        <v>53.793999999999997</v>
      </c>
      <c r="H30">
        <v>1.9804999999999999</v>
      </c>
      <c r="I30" t="s">
        <v>19</v>
      </c>
    </row>
    <row r="31" spans="1:20">
      <c r="A31">
        <v>2</v>
      </c>
      <c r="B31">
        <v>72</v>
      </c>
      <c r="C31">
        <v>10718</v>
      </c>
      <c r="D31">
        <v>121.22</v>
      </c>
      <c r="E31">
        <v>1.0999999999999999E-2</v>
      </c>
      <c r="F31">
        <v>0.498</v>
      </c>
      <c r="G31">
        <v>53.368000000000002</v>
      </c>
      <c r="H31">
        <v>1.9648000000000001</v>
      </c>
      <c r="I31" t="s">
        <v>19</v>
      </c>
    </row>
    <row r="32" spans="1:20">
      <c r="A32">
        <v>3</v>
      </c>
      <c r="B32">
        <v>51.8</v>
      </c>
      <c r="C32">
        <v>10680</v>
      </c>
      <c r="D32">
        <v>121.14</v>
      </c>
      <c r="E32">
        <v>1.0999999999999999E-2</v>
      </c>
      <c r="F32">
        <v>0.499</v>
      </c>
      <c r="G32">
        <v>53.307000000000002</v>
      </c>
      <c r="H32">
        <v>1.9624999999999999</v>
      </c>
      <c r="I32" t="s">
        <v>19</v>
      </c>
    </row>
    <row r="33" spans="1:9">
      <c r="A33">
        <v>4</v>
      </c>
      <c r="B33">
        <v>37.299999999999997</v>
      </c>
      <c r="C33">
        <v>10652</v>
      </c>
      <c r="D33">
        <v>121.67</v>
      </c>
      <c r="E33">
        <v>1.0999999999999999E-2</v>
      </c>
      <c r="F33">
        <v>0.499</v>
      </c>
      <c r="G33">
        <v>53.19</v>
      </c>
      <c r="H33">
        <v>1.9581999999999999</v>
      </c>
      <c r="I33" t="s">
        <v>19</v>
      </c>
    </row>
    <row r="34" spans="1:9">
      <c r="A34">
        <v>5</v>
      </c>
      <c r="B34">
        <v>26.8</v>
      </c>
      <c r="C34">
        <v>10629</v>
      </c>
      <c r="D34">
        <v>122.97</v>
      </c>
      <c r="E34">
        <v>1.2E-2</v>
      </c>
      <c r="F34">
        <v>0.499</v>
      </c>
      <c r="G34">
        <v>53.05</v>
      </c>
      <c r="H34">
        <v>1.9531000000000001</v>
      </c>
      <c r="I34" t="s">
        <v>19</v>
      </c>
    </row>
    <row r="35" spans="1:9">
      <c r="A35">
        <v>6</v>
      </c>
      <c r="B35">
        <v>19.3</v>
      </c>
      <c r="C35">
        <v>10609</v>
      </c>
      <c r="D35">
        <v>124.71</v>
      </c>
      <c r="E35">
        <v>1.2E-2</v>
      </c>
      <c r="F35">
        <v>0.499</v>
      </c>
      <c r="G35">
        <v>52.951000000000001</v>
      </c>
      <c r="H35">
        <v>1.9494</v>
      </c>
      <c r="I35" t="s">
        <v>19</v>
      </c>
    </row>
    <row r="36" spans="1:9">
      <c r="A36">
        <v>7</v>
      </c>
      <c r="B36">
        <v>13.9</v>
      </c>
      <c r="C36">
        <v>10589</v>
      </c>
      <c r="D36">
        <v>127.27</v>
      </c>
      <c r="E36">
        <v>1.2E-2</v>
      </c>
      <c r="F36">
        <v>0.499</v>
      </c>
      <c r="G36">
        <v>52.86</v>
      </c>
      <c r="H36">
        <v>1.9460999999999999</v>
      </c>
      <c r="I36" t="s">
        <v>19</v>
      </c>
    </row>
    <row r="37" spans="1:9">
      <c r="A37">
        <v>8</v>
      </c>
      <c r="B37">
        <v>10</v>
      </c>
      <c r="C37">
        <v>10570</v>
      </c>
      <c r="D37">
        <v>130.29</v>
      </c>
      <c r="E37">
        <v>1.2E-2</v>
      </c>
      <c r="F37">
        <v>0.499</v>
      </c>
      <c r="G37">
        <v>52.771000000000001</v>
      </c>
      <c r="H37">
        <v>1.9428000000000001</v>
      </c>
      <c r="I37" t="s">
        <v>19</v>
      </c>
    </row>
    <row r="38" spans="1:9">
      <c r="A38">
        <v>9</v>
      </c>
      <c r="B38">
        <v>7.2</v>
      </c>
      <c r="C38">
        <v>10551</v>
      </c>
      <c r="D38">
        <v>133.72</v>
      </c>
      <c r="E38">
        <v>1.2999999999999999E-2</v>
      </c>
      <c r="F38">
        <v>0.499</v>
      </c>
      <c r="G38">
        <v>52.677999999999997</v>
      </c>
      <c r="H38">
        <v>1.9394</v>
      </c>
      <c r="I38" t="s">
        <v>19</v>
      </c>
    </row>
    <row r="39" spans="1:9">
      <c r="A39">
        <v>10</v>
      </c>
      <c r="B39">
        <v>5.18</v>
      </c>
      <c r="C39">
        <v>10531</v>
      </c>
      <c r="D39">
        <v>137.80000000000001</v>
      </c>
      <c r="E39">
        <v>1.2999999999999999E-2</v>
      </c>
      <c r="F39">
        <v>0.499</v>
      </c>
      <c r="G39">
        <v>52.578000000000003</v>
      </c>
      <c r="H39">
        <v>1.9357</v>
      </c>
      <c r="I39" t="s">
        <v>19</v>
      </c>
    </row>
    <row r="40" spans="1:9">
      <c r="A40">
        <v>11</v>
      </c>
      <c r="B40">
        <v>3.73</v>
      </c>
      <c r="C40">
        <v>10508</v>
      </c>
      <c r="D40">
        <v>142.1</v>
      </c>
      <c r="E40">
        <v>1.4E-2</v>
      </c>
      <c r="F40">
        <v>0.499</v>
      </c>
      <c r="G40">
        <v>52.466999999999999</v>
      </c>
      <c r="H40">
        <v>1.9316</v>
      </c>
      <c r="I40" t="s">
        <v>19</v>
      </c>
    </row>
    <row r="41" spans="1:9">
      <c r="A41">
        <v>12</v>
      </c>
      <c r="B41">
        <v>2.68</v>
      </c>
      <c r="C41">
        <v>10485</v>
      </c>
      <c r="D41">
        <v>146.69999999999999</v>
      </c>
      <c r="E41">
        <v>1.4E-2</v>
      </c>
      <c r="F41">
        <v>0.499</v>
      </c>
      <c r="G41">
        <v>52.353999999999999</v>
      </c>
      <c r="H41">
        <v>1.9274</v>
      </c>
      <c r="I41" t="s">
        <v>19</v>
      </c>
    </row>
    <row r="42" spans="1:9">
      <c r="A42">
        <v>13</v>
      </c>
      <c r="B42">
        <v>1.93</v>
      </c>
      <c r="C42">
        <v>10460</v>
      </c>
      <c r="D42">
        <v>151.78</v>
      </c>
      <c r="E42">
        <v>1.4999999999999999E-2</v>
      </c>
      <c r="F42">
        <v>0.499</v>
      </c>
      <c r="G42">
        <v>52.234999999999999</v>
      </c>
      <c r="H42">
        <v>1.9231</v>
      </c>
      <c r="I42" t="s">
        <v>19</v>
      </c>
    </row>
    <row r="43" spans="1:9">
      <c r="A43">
        <v>14</v>
      </c>
      <c r="B43">
        <v>1.39</v>
      </c>
      <c r="C43">
        <v>10434</v>
      </c>
      <c r="D43">
        <v>157.86000000000001</v>
      </c>
      <c r="E43">
        <v>1.4999999999999999E-2</v>
      </c>
      <c r="F43">
        <v>0.499</v>
      </c>
      <c r="G43">
        <v>52.109000000000002</v>
      </c>
      <c r="H43">
        <v>1.9184000000000001</v>
      </c>
      <c r="I43" t="s">
        <v>19</v>
      </c>
    </row>
    <row r="44" spans="1:9">
      <c r="A44">
        <v>15</v>
      </c>
      <c r="B44">
        <v>1</v>
      </c>
      <c r="C44">
        <v>10402</v>
      </c>
      <c r="D44">
        <v>164.61</v>
      </c>
      <c r="E44">
        <v>1.6E-2</v>
      </c>
      <c r="F44">
        <v>0.499</v>
      </c>
      <c r="G44">
        <v>51.951999999999998</v>
      </c>
      <c r="H44">
        <v>1.9126000000000001</v>
      </c>
      <c r="I44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workbookViewId="0">
      <selection activeCell="S11" sqref="S11:T11"/>
    </sheetView>
  </sheetViews>
  <sheetFormatPr baseColWidth="10" defaultColWidth="8.83203125" defaultRowHeight="15"/>
  <sheetData>
    <row r="1" spans="1:22">
      <c r="A1" t="s">
        <v>0</v>
      </c>
      <c r="B1" t="s">
        <v>1</v>
      </c>
    </row>
    <row r="2" spans="1:22">
      <c r="A2" t="s">
        <v>2</v>
      </c>
      <c r="B2" t="s">
        <v>3</v>
      </c>
      <c r="N2" s="1"/>
      <c r="O2" s="1" t="s">
        <v>20</v>
      </c>
      <c r="P2" s="1"/>
      <c r="Q2" s="1"/>
      <c r="R2" s="1"/>
      <c r="S2" s="1" t="s">
        <v>8</v>
      </c>
      <c r="T2" s="1"/>
      <c r="U2" s="1"/>
      <c r="V2" s="1"/>
    </row>
    <row r="3" spans="1:22">
      <c r="A3" t="s">
        <v>4</v>
      </c>
      <c r="B3">
        <v>1</v>
      </c>
      <c r="N3" s="1" t="s">
        <v>21</v>
      </c>
      <c r="O3" s="1">
        <v>1</v>
      </c>
      <c r="P3" s="1">
        <v>2</v>
      </c>
      <c r="Q3" s="1" t="s">
        <v>22</v>
      </c>
      <c r="R3" s="1" t="s">
        <v>23</v>
      </c>
      <c r="S3" s="1">
        <v>1</v>
      </c>
      <c r="T3" s="1">
        <v>2</v>
      </c>
      <c r="U3" s="1" t="s">
        <v>24</v>
      </c>
      <c r="V3" s="1" t="s">
        <v>23</v>
      </c>
    </row>
    <row r="4" spans="1:22">
      <c r="A4" t="s">
        <v>5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11</v>
      </c>
      <c r="H4" t="s">
        <v>12</v>
      </c>
      <c r="I4" t="s">
        <v>13</v>
      </c>
      <c r="N4" s="1">
        <v>100</v>
      </c>
      <c r="O4" s="1">
        <v>3783.9</v>
      </c>
      <c r="P4" s="1">
        <v>3478.2</v>
      </c>
      <c r="Q4" s="1">
        <f>AVERAGE(O4:P4)</f>
        <v>3631.05</v>
      </c>
      <c r="R4" s="1">
        <f>_xlfn.STDEV.P(O4:P4)</f>
        <v>152.85000000000014</v>
      </c>
      <c r="S4" s="1">
        <v>56.280999999999999</v>
      </c>
      <c r="T4" s="1">
        <v>252.87</v>
      </c>
      <c r="U4" s="1">
        <f>AVERAGE(S4:T4)</f>
        <v>154.57550000000001</v>
      </c>
      <c r="V4" s="1">
        <f>_xlfn.STDEV.P(S4:T4)</f>
        <v>98.294499999999999</v>
      </c>
    </row>
    <row r="5" spans="1:22">
      <c r="N5" s="1">
        <v>72</v>
      </c>
      <c r="O5" s="1">
        <v>3802.6</v>
      </c>
      <c r="P5" s="1">
        <v>3475.3</v>
      </c>
      <c r="Q5" s="1">
        <f t="shared" ref="Q5:Q18" si="0">AVERAGE(O5:P5)</f>
        <v>3638.95</v>
      </c>
      <c r="R5" s="1">
        <f t="shared" ref="R5:R18" si="1">_xlfn.STDEV.P(O5:P5)</f>
        <v>163.64999999999986</v>
      </c>
      <c r="S5" s="1">
        <v>53.701000000000001</v>
      </c>
      <c r="T5" s="1">
        <v>260.82</v>
      </c>
      <c r="U5" s="1">
        <f t="shared" ref="U5:U18" si="2">AVERAGE(S5:T5)</f>
        <v>157.26050000000001</v>
      </c>
      <c r="V5" s="1">
        <f t="shared" ref="V5:V18" si="3">_xlfn.STDEV.P(S5:T5)</f>
        <v>103.55949999999997</v>
      </c>
    </row>
    <row r="6" spans="1:22">
      <c r="B6" t="s">
        <v>14</v>
      </c>
      <c r="C6" t="s">
        <v>15</v>
      </c>
      <c r="D6" t="s">
        <v>15</v>
      </c>
      <c r="E6" t="s">
        <v>16</v>
      </c>
      <c r="F6" t="s">
        <v>17</v>
      </c>
      <c r="G6" t="s">
        <v>15</v>
      </c>
      <c r="H6" t="s">
        <v>18</v>
      </c>
      <c r="N6" s="1">
        <v>51.8</v>
      </c>
      <c r="O6" s="1">
        <v>3810.2</v>
      </c>
      <c r="P6" s="1">
        <v>3468</v>
      </c>
      <c r="Q6" s="1">
        <f t="shared" si="0"/>
        <v>3639.1</v>
      </c>
      <c r="R6" s="1">
        <f t="shared" si="1"/>
        <v>171.09999999999991</v>
      </c>
      <c r="S6" s="1">
        <v>50.874000000000002</v>
      </c>
      <c r="T6" s="1">
        <v>261.89</v>
      </c>
      <c r="U6" s="1">
        <f t="shared" si="2"/>
        <v>156.38200000000001</v>
      </c>
      <c r="V6" s="1">
        <f t="shared" si="3"/>
        <v>105.508</v>
      </c>
    </row>
    <row r="7" spans="1:22">
      <c r="A7">
        <v>1</v>
      </c>
      <c r="B7">
        <v>100</v>
      </c>
      <c r="C7">
        <v>3783.9</v>
      </c>
      <c r="D7">
        <v>56.280999999999999</v>
      </c>
      <c r="E7">
        <v>1.4999999999999999E-2</v>
      </c>
      <c r="F7">
        <v>0.499</v>
      </c>
      <c r="G7">
        <v>18.896000000000001</v>
      </c>
      <c r="H7">
        <v>0.69565999999999995</v>
      </c>
      <c r="I7" t="s">
        <v>19</v>
      </c>
      <c r="N7" s="1">
        <v>37.299999999999997</v>
      </c>
      <c r="O7" s="1">
        <v>3813.8</v>
      </c>
      <c r="P7" s="1">
        <v>3461.1</v>
      </c>
      <c r="Q7" s="1">
        <f t="shared" si="0"/>
        <v>3637.45</v>
      </c>
      <c r="R7" s="1">
        <f t="shared" si="1"/>
        <v>176.35000000000014</v>
      </c>
      <c r="S7" s="1">
        <v>48.518000000000001</v>
      </c>
      <c r="T7" s="1">
        <v>261.51</v>
      </c>
      <c r="U7" s="1">
        <f t="shared" si="2"/>
        <v>155.01400000000001</v>
      </c>
      <c r="V7" s="1">
        <f t="shared" si="3"/>
        <v>106.496</v>
      </c>
    </row>
    <row r="8" spans="1:22">
      <c r="A8">
        <v>2</v>
      </c>
      <c r="B8">
        <v>72</v>
      </c>
      <c r="C8">
        <v>3802.6</v>
      </c>
      <c r="D8">
        <v>53.701000000000001</v>
      </c>
      <c r="E8">
        <v>1.4E-2</v>
      </c>
      <c r="F8">
        <v>0.498</v>
      </c>
      <c r="G8">
        <v>18.922000000000001</v>
      </c>
      <c r="H8">
        <v>0.69664000000000004</v>
      </c>
      <c r="I8" t="s">
        <v>19</v>
      </c>
      <c r="N8" s="1">
        <v>26.8</v>
      </c>
      <c r="O8" s="1">
        <v>3814.6</v>
      </c>
      <c r="P8" s="1">
        <v>3457.8</v>
      </c>
      <c r="Q8" s="1">
        <f t="shared" si="0"/>
        <v>3636.2</v>
      </c>
      <c r="R8" s="1">
        <f t="shared" si="1"/>
        <v>178.39999999999986</v>
      </c>
      <c r="S8" s="1">
        <v>46.621000000000002</v>
      </c>
      <c r="T8" s="1">
        <v>260.10000000000002</v>
      </c>
      <c r="U8" s="1">
        <f t="shared" si="2"/>
        <v>153.3605</v>
      </c>
      <c r="V8" s="1">
        <f t="shared" si="3"/>
        <v>106.73950000000001</v>
      </c>
    </row>
    <row r="9" spans="1:22">
      <c r="A9">
        <v>3</v>
      </c>
      <c r="B9">
        <v>51.8</v>
      </c>
      <c r="C9">
        <v>3810.2</v>
      </c>
      <c r="D9">
        <v>50.874000000000002</v>
      </c>
      <c r="E9">
        <v>1.2999999999999999E-2</v>
      </c>
      <c r="F9">
        <v>0.499</v>
      </c>
      <c r="G9">
        <v>19.004000000000001</v>
      </c>
      <c r="H9">
        <v>0.69962999999999997</v>
      </c>
      <c r="I9" t="s">
        <v>19</v>
      </c>
      <c r="N9" s="1">
        <v>19.3</v>
      </c>
      <c r="O9" s="1">
        <v>3814.2</v>
      </c>
      <c r="P9" s="1">
        <v>3455.5</v>
      </c>
      <c r="Q9" s="1">
        <f t="shared" si="0"/>
        <v>3634.85</v>
      </c>
      <c r="R9" s="1">
        <f t="shared" si="1"/>
        <v>179.34999999999991</v>
      </c>
      <c r="S9" s="1">
        <v>45.134</v>
      </c>
      <c r="T9" s="1">
        <v>257.85000000000002</v>
      </c>
      <c r="U9" s="1">
        <f t="shared" si="2"/>
        <v>151.49200000000002</v>
      </c>
      <c r="V9" s="1">
        <f t="shared" si="3"/>
        <v>106.35799999999999</v>
      </c>
    </row>
    <row r="10" spans="1:22">
      <c r="A10">
        <v>4</v>
      </c>
      <c r="B10">
        <v>37.299999999999997</v>
      </c>
      <c r="C10">
        <v>3813.8</v>
      </c>
      <c r="D10">
        <v>48.518000000000001</v>
      </c>
      <c r="E10">
        <v>1.2999999999999999E-2</v>
      </c>
      <c r="F10">
        <v>0.499</v>
      </c>
      <c r="G10">
        <v>19.027999999999999</v>
      </c>
      <c r="H10">
        <v>0.70052000000000003</v>
      </c>
      <c r="I10" t="s">
        <v>19</v>
      </c>
      <c r="N10" s="1">
        <v>13.9</v>
      </c>
      <c r="O10" s="1">
        <v>3812.8</v>
      </c>
      <c r="P10" s="1">
        <v>3457</v>
      </c>
      <c r="Q10" s="1">
        <f t="shared" si="0"/>
        <v>3634.9</v>
      </c>
      <c r="R10" s="1">
        <f t="shared" si="1"/>
        <v>177.90000000000009</v>
      </c>
      <c r="S10" s="1">
        <v>43.88</v>
      </c>
      <c r="T10" s="1">
        <v>257.27999999999997</v>
      </c>
      <c r="U10" s="1">
        <f t="shared" si="2"/>
        <v>150.57999999999998</v>
      </c>
      <c r="V10" s="1">
        <f t="shared" si="3"/>
        <v>106.69999999999997</v>
      </c>
    </row>
    <row r="11" spans="1:22">
      <c r="A11">
        <v>5</v>
      </c>
      <c r="B11">
        <v>26.8</v>
      </c>
      <c r="C11">
        <v>3814.6</v>
      </c>
      <c r="D11">
        <v>46.621000000000002</v>
      </c>
      <c r="E11">
        <v>1.2E-2</v>
      </c>
      <c r="F11">
        <v>0.499</v>
      </c>
      <c r="G11">
        <v>19.033999999999999</v>
      </c>
      <c r="H11">
        <v>0.70072999999999996</v>
      </c>
      <c r="I11" t="s">
        <v>19</v>
      </c>
      <c r="N11" s="4">
        <v>10</v>
      </c>
      <c r="O11" s="4">
        <v>3809.3</v>
      </c>
      <c r="P11" s="4">
        <v>3455.2</v>
      </c>
      <c r="Q11" s="4">
        <f t="shared" si="0"/>
        <v>3632.25</v>
      </c>
      <c r="R11" s="4">
        <f t="shared" si="1"/>
        <v>177.05000000000018</v>
      </c>
      <c r="S11" s="4">
        <v>43.02</v>
      </c>
      <c r="T11" s="4">
        <v>256.54000000000002</v>
      </c>
      <c r="U11" s="4">
        <f t="shared" si="2"/>
        <v>149.78</v>
      </c>
      <c r="V11" s="4">
        <f t="shared" si="3"/>
        <v>106.76000000000003</v>
      </c>
    </row>
    <row r="12" spans="1:22">
      <c r="A12">
        <v>6</v>
      </c>
      <c r="B12">
        <v>19.3</v>
      </c>
      <c r="C12">
        <v>3814.2</v>
      </c>
      <c r="D12">
        <v>45.134</v>
      </c>
      <c r="E12">
        <v>1.2E-2</v>
      </c>
      <c r="F12">
        <v>0.499</v>
      </c>
      <c r="G12">
        <v>19.033999999999999</v>
      </c>
      <c r="H12">
        <v>0.70074999999999998</v>
      </c>
      <c r="I12" t="s">
        <v>19</v>
      </c>
      <c r="N12" s="1">
        <v>7.2</v>
      </c>
      <c r="O12" s="1">
        <v>3806.9</v>
      </c>
      <c r="P12" s="1">
        <v>3459.8</v>
      </c>
      <c r="Q12" s="1">
        <f t="shared" si="0"/>
        <v>3633.3500000000004</v>
      </c>
      <c r="R12" s="1">
        <f t="shared" si="1"/>
        <v>173.54999999999995</v>
      </c>
      <c r="S12" s="1">
        <v>42.445</v>
      </c>
      <c r="T12" s="1">
        <v>252.54</v>
      </c>
      <c r="U12" s="1">
        <f t="shared" si="2"/>
        <v>147.49250000000001</v>
      </c>
      <c r="V12" s="1">
        <f t="shared" si="3"/>
        <v>105.04749999999999</v>
      </c>
    </row>
    <row r="13" spans="1:22">
      <c r="A13">
        <v>7</v>
      </c>
      <c r="B13">
        <v>13.9</v>
      </c>
      <c r="C13">
        <v>3812.8</v>
      </c>
      <c r="D13">
        <v>43.88</v>
      </c>
      <c r="E13">
        <v>1.2E-2</v>
      </c>
      <c r="F13">
        <v>0.499</v>
      </c>
      <c r="G13">
        <v>19.030999999999999</v>
      </c>
      <c r="H13">
        <v>0.70064000000000004</v>
      </c>
      <c r="I13" t="s">
        <v>19</v>
      </c>
      <c r="N13" s="1">
        <v>5.18</v>
      </c>
      <c r="O13" s="1">
        <v>3804.9</v>
      </c>
      <c r="P13" s="1">
        <v>3463.6</v>
      </c>
      <c r="Q13" s="1">
        <f t="shared" si="0"/>
        <v>3634.25</v>
      </c>
      <c r="R13" s="1">
        <f t="shared" si="1"/>
        <v>170.65000000000009</v>
      </c>
      <c r="S13" s="1">
        <v>42.073999999999998</v>
      </c>
      <c r="T13" s="1">
        <v>250.24</v>
      </c>
      <c r="U13" s="1">
        <f t="shared" si="2"/>
        <v>146.15700000000001</v>
      </c>
      <c r="V13" s="1">
        <f t="shared" si="3"/>
        <v>104.083</v>
      </c>
    </row>
    <row r="14" spans="1:22">
      <c r="A14">
        <v>8</v>
      </c>
      <c r="B14">
        <v>10</v>
      </c>
      <c r="C14">
        <v>3809.3</v>
      </c>
      <c r="D14">
        <v>43.02</v>
      </c>
      <c r="E14">
        <v>1.0999999999999999E-2</v>
      </c>
      <c r="F14">
        <v>0.499</v>
      </c>
      <c r="G14">
        <v>19.015999999999998</v>
      </c>
      <c r="H14">
        <v>0.70006999999999997</v>
      </c>
      <c r="I14" t="s">
        <v>19</v>
      </c>
      <c r="N14" s="1">
        <v>3.73</v>
      </c>
      <c r="O14" s="1">
        <v>3803.6</v>
      </c>
      <c r="P14" s="1">
        <v>3470.1</v>
      </c>
      <c r="Q14" s="1">
        <f t="shared" si="0"/>
        <v>3636.85</v>
      </c>
      <c r="R14" s="1">
        <f t="shared" si="1"/>
        <v>166.75</v>
      </c>
      <c r="S14" s="1">
        <v>41.655999999999999</v>
      </c>
      <c r="T14" s="1">
        <v>248.58</v>
      </c>
      <c r="U14" s="1">
        <f t="shared" si="2"/>
        <v>145.11799999999999</v>
      </c>
      <c r="V14" s="1">
        <f t="shared" si="3"/>
        <v>103.46200000000002</v>
      </c>
    </row>
    <row r="15" spans="1:22">
      <c r="A15">
        <v>9</v>
      </c>
      <c r="B15">
        <v>7.2</v>
      </c>
      <c r="C15">
        <v>3806.9</v>
      </c>
      <c r="D15">
        <v>42.445</v>
      </c>
      <c r="E15">
        <v>1.0999999999999999E-2</v>
      </c>
      <c r="F15">
        <v>0.499</v>
      </c>
      <c r="G15">
        <v>19.004999999999999</v>
      </c>
      <c r="H15">
        <v>0.69967000000000001</v>
      </c>
      <c r="I15" t="s">
        <v>19</v>
      </c>
      <c r="N15" s="1">
        <v>2.68</v>
      </c>
      <c r="O15" s="1">
        <v>3801.5</v>
      </c>
      <c r="P15" s="1">
        <v>3477.6</v>
      </c>
      <c r="Q15" s="1">
        <f t="shared" si="0"/>
        <v>3639.55</v>
      </c>
      <c r="R15" s="1">
        <f t="shared" si="1"/>
        <v>161.95000000000005</v>
      </c>
      <c r="S15" s="1">
        <v>40.328000000000003</v>
      </c>
      <c r="T15" s="1">
        <v>246.96</v>
      </c>
      <c r="U15" s="1">
        <f t="shared" si="2"/>
        <v>143.64400000000001</v>
      </c>
      <c r="V15" s="1">
        <f t="shared" si="3"/>
        <v>103.31600000000002</v>
      </c>
    </row>
    <row r="16" spans="1:22">
      <c r="A16">
        <v>10</v>
      </c>
      <c r="B16">
        <v>5.18</v>
      </c>
      <c r="C16">
        <v>3804.9</v>
      </c>
      <c r="D16">
        <v>42.073999999999998</v>
      </c>
      <c r="E16">
        <v>1.0999999999999999E-2</v>
      </c>
      <c r="F16">
        <v>0.499</v>
      </c>
      <c r="G16">
        <v>18.995000000000001</v>
      </c>
      <c r="H16">
        <v>0.69930999999999999</v>
      </c>
      <c r="I16" t="s">
        <v>19</v>
      </c>
      <c r="N16" s="1">
        <v>1.93</v>
      </c>
      <c r="O16" s="1">
        <v>3799.5</v>
      </c>
      <c r="P16" s="1">
        <v>3487.8</v>
      </c>
      <c r="Q16" s="1">
        <f t="shared" si="0"/>
        <v>3643.65</v>
      </c>
      <c r="R16" s="1">
        <f t="shared" si="1"/>
        <v>155.84999999999991</v>
      </c>
      <c r="S16" s="1">
        <v>39.738999999999997</v>
      </c>
      <c r="T16" s="1">
        <v>244</v>
      </c>
      <c r="U16" s="1">
        <f t="shared" si="2"/>
        <v>141.86949999999999</v>
      </c>
      <c r="V16" s="1">
        <f t="shared" si="3"/>
        <v>102.13050000000003</v>
      </c>
    </row>
    <row r="17" spans="1:22">
      <c r="A17">
        <v>11</v>
      </c>
      <c r="B17">
        <v>3.73</v>
      </c>
      <c r="C17">
        <v>3803.6</v>
      </c>
      <c r="D17">
        <v>41.655999999999999</v>
      </c>
      <c r="E17">
        <v>1.0999999999999999E-2</v>
      </c>
      <c r="F17">
        <v>0.499</v>
      </c>
      <c r="G17">
        <v>18.989999999999998</v>
      </c>
      <c r="H17">
        <v>0.69913000000000003</v>
      </c>
      <c r="I17" t="s">
        <v>19</v>
      </c>
      <c r="N17" s="1">
        <v>1.39</v>
      </c>
      <c r="O17" s="1">
        <v>3797.2</v>
      </c>
      <c r="P17" s="1">
        <v>3497.3</v>
      </c>
      <c r="Q17" s="1">
        <f t="shared" si="0"/>
        <v>3647.25</v>
      </c>
      <c r="R17" s="1">
        <f t="shared" si="1"/>
        <v>149.94999999999982</v>
      </c>
      <c r="S17" s="1">
        <v>39.908999999999999</v>
      </c>
      <c r="T17" s="1">
        <v>245.15</v>
      </c>
      <c r="U17" s="1">
        <f t="shared" si="2"/>
        <v>142.52950000000001</v>
      </c>
      <c r="V17" s="1">
        <f t="shared" si="3"/>
        <v>102.62050000000001</v>
      </c>
    </row>
    <row r="18" spans="1:22">
      <c r="A18">
        <v>12</v>
      </c>
      <c r="B18">
        <v>2.68</v>
      </c>
      <c r="C18">
        <v>3801.5</v>
      </c>
      <c r="D18">
        <v>40.328000000000003</v>
      </c>
      <c r="E18">
        <v>1.0999999999999999E-2</v>
      </c>
      <c r="F18">
        <v>0.499</v>
      </c>
      <c r="G18">
        <v>18.978999999999999</v>
      </c>
      <c r="H18">
        <v>0.69872999999999996</v>
      </c>
      <c r="I18" t="s">
        <v>19</v>
      </c>
      <c r="N18" s="1">
        <v>1</v>
      </c>
      <c r="O18" s="1">
        <v>3793.8</v>
      </c>
      <c r="P18" s="1">
        <v>3518.9</v>
      </c>
      <c r="Q18" s="1">
        <f t="shared" si="0"/>
        <v>3656.3500000000004</v>
      </c>
      <c r="R18" s="1">
        <f t="shared" si="1"/>
        <v>137.45000000000005</v>
      </c>
      <c r="S18" s="1">
        <v>39.604999999999997</v>
      </c>
      <c r="T18" s="1">
        <v>235.66</v>
      </c>
      <c r="U18" s="1">
        <f t="shared" si="2"/>
        <v>137.63249999999999</v>
      </c>
      <c r="V18" s="1">
        <f t="shared" si="3"/>
        <v>98.027500000000018</v>
      </c>
    </row>
    <row r="19" spans="1:22">
      <c r="A19">
        <v>13</v>
      </c>
      <c r="B19">
        <v>1.93</v>
      </c>
      <c r="C19">
        <v>3799.5</v>
      </c>
      <c r="D19">
        <v>39.738999999999997</v>
      </c>
      <c r="E19">
        <v>0.01</v>
      </c>
      <c r="F19">
        <v>0.499</v>
      </c>
      <c r="G19">
        <v>18.971</v>
      </c>
      <c r="H19">
        <v>0.69843</v>
      </c>
      <c r="I19" t="s">
        <v>19</v>
      </c>
    </row>
    <row r="20" spans="1:22">
      <c r="A20">
        <v>14</v>
      </c>
      <c r="B20">
        <v>1.39</v>
      </c>
      <c r="C20">
        <v>3797.2</v>
      </c>
      <c r="D20">
        <v>39.908999999999999</v>
      </c>
      <c r="E20">
        <v>1.0999999999999999E-2</v>
      </c>
      <c r="F20">
        <v>0.499</v>
      </c>
      <c r="G20">
        <v>18.960999999999999</v>
      </c>
      <c r="H20">
        <v>0.69806999999999997</v>
      </c>
      <c r="I20" t="s">
        <v>19</v>
      </c>
    </row>
    <row r="21" spans="1:22">
      <c r="A21">
        <v>15</v>
      </c>
      <c r="B21">
        <v>1</v>
      </c>
      <c r="C21">
        <v>3793.8</v>
      </c>
      <c r="D21">
        <v>39.604999999999997</v>
      </c>
      <c r="E21">
        <v>0.01</v>
      </c>
      <c r="F21">
        <v>0.499</v>
      </c>
      <c r="G21">
        <v>18.946000000000002</v>
      </c>
      <c r="H21">
        <v>0.69750999999999996</v>
      </c>
      <c r="I21" t="s">
        <v>19</v>
      </c>
    </row>
    <row r="23" spans="1:22">
      <c r="A23" t="s">
        <v>0</v>
      </c>
      <c r="B23" t="s">
        <v>25</v>
      </c>
    </row>
    <row r="24" spans="1:22">
      <c r="A24" t="s">
        <v>2</v>
      </c>
      <c r="B24" t="s">
        <v>3</v>
      </c>
    </row>
    <row r="25" spans="1:22">
      <c r="A25" t="s">
        <v>4</v>
      </c>
      <c r="B25">
        <v>1</v>
      </c>
    </row>
    <row r="26" spans="1:22">
      <c r="A26" t="s">
        <v>5</v>
      </c>
      <c r="B26" t="s">
        <v>6</v>
      </c>
      <c r="C26" t="s">
        <v>7</v>
      </c>
      <c r="D26" t="s">
        <v>8</v>
      </c>
      <c r="E26" t="s">
        <v>9</v>
      </c>
      <c r="F26" t="s">
        <v>10</v>
      </c>
      <c r="G26" t="s">
        <v>11</v>
      </c>
      <c r="H26" t="s">
        <v>12</v>
      </c>
      <c r="I26" t="s">
        <v>13</v>
      </c>
    </row>
    <row r="28" spans="1:22">
      <c r="B28" t="s">
        <v>14</v>
      </c>
      <c r="C28" t="s">
        <v>15</v>
      </c>
      <c r="D28" t="s">
        <v>15</v>
      </c>
      <c r="E28" t="s">
        <v>16</v>
      </c>
      <c r="F28" t="s">
        <v>17</v>
      </c>
      <c r="G28" t="s">
        <v>15</v>
      </c>
      <c r="H28" t="s">
        <v>18</v>
      </c>
    </row>
    <row r="29" spans="1:22">
      <c r="A29">
        <v>1</v>
      </c>
      <c r="B29">
        <v>100</v>
      </c>
      <c r="C29">
        <v>3478.2</v>
      </c>
      <c r="D29">
        <v>252.87</v>
      </c>
      <c r="E29">
        <v>7.2999999999999995E-2</v>
      </c>
      <c r="F29">
        <v>0.5</v>
      </c>
      <c r="G29">
        <v>17.442</v>
      </c>
      <c r="H29">
        <v>0.64214000000000004</v>
      </c>
      <c r="I29" t="s">
        <v>19</v>
      </c>
    </row>
    <row r="30" spans="1:22">
      <c r="A30">
        <v>2</v>
      </c>
      <c r="B30">
        <v>72</v>
      </c>
      <c r="C30">
        <v>3475.3</v>
      </c>
      <c r="D30">
        <v>260.82</v>
      </c>
      <c r="E30">
        <v>7.4999999999999997E-2</v>
      </c>
      <c r="F30">
        <v>0.499</v>
      </c>
      <c r="G30">
        <v>17.379000000000001</v>
      </c>
      <c r="H30">
        <v>0.63983000000000001</v>
      </c>
      <c r="I30" t="s">
        <v>19</v>
      </c>
    </row>
    <row r="31" spans="1:22">
      <c r="A31">
        <v>3</v>
      </c>
      <c r="B31">
        <v>51.8</v>
      </c>
      <c r="C31">
        <v>3468</v>
      </c>
      <c r="D31">
        <v>261.89</v>
      </c>
      <c r="E31">
        <v>7.5999999999999998E-2</v>
      </c>
      <c r="F31">
        <v>0.499</v>
      </c>
      <c r="G31">
        <v>17.36</v>
      </c>
      <c r="H31">
        <v>0.63910999999999996</v>
      </c>
      <c r="I31" t="s">
        <v>19</v>
      </c>
    </row>
    <row r="32" spans="1:22">
      <c r="A32">
        <v>4</v>
      </c>
      <c r="B32">
        <v>37.299999999999997</v>
      </c>
      <c r="C32">
        <v>3461.1</v>
      </c>
      <c r="D32">
        <v>261.51</v>
      </c>
      <c r="E32">
        <v>7.5999999999999998E-2</v>
      </c>
      <c r="F32">
        <v>0.5</v>
      </c>
      <c r="G32">
        <v>17.353000000000002</v>
      </c>
      <c r="H32">
        <v>0.63883999999999996</v>
      </c>
      <c r="I32" t="s">
        <v>19</v>
      </c>
    </row>
    <row r="33" spans="1:9">
      <c r="A33">
        <v>5</v>
      </c>
      <c r="B33">
        <v>26.8</v>
      </c>
      <c r="C33">
        <v>3457.8</v>
      </c>
      <c r="D33">
        <v>260.10000000000002</v>
      </c>
      <c r="E33">
        <v>7.4999999999999997E-2</v>
      </c>
      <c r="F33">
        <v>0.5</v>
      </c>
      <c r="G33">
        <v>17.327000000000002</v>
      </c>
      <c r="H33">
        <v>0.63790999999999998</v>
      </c>
      <c r="I33" t="s">
        <v>19</v>
      </c>
    </row>
    <row r="34" spans="1:9">
      <c r="A34">
        <v>6</v>
      </c>
      <c r="B34">
        <v>19.3</v>
      </c>
      <c r="C34">
        <v>3455.5</v>
      </c>
      <c r="D34">
        <v>257.85000000000002</v>
      </c>
      <c r="E34">
        <v>7.4999999999999997E-2</v>
      </c>
      <c r="F34">
        <v>0.5</v>
      </c>
      <c r="G34">
        <v>17.317</v>
      </c>
      <c r="H34">
        <v>0.63753000000000004</v>
      </c>
      <c r="I34" t="s">
        <v>19</v>
      </c>
    </row>
    <row r="35" spans="1:9">
      <c r="A35">
        <v>7</v>
      </c>
      <c r="B35">
        <v>13.9</v>
      </c>
      <c r="C35">
        <v>3457</v>
      </c>
      <c r="D35">
        <v>257.27999999999997</v>
      </c>
      <c r="E35">
        <v>7.3999999999999996E-2</v>
      </c>
      <c r="F35">
        <v>0.5</v>
      </c>
      <c r="G35">
        <v>17.327999999999999</v>
      </c>
      <c r="H35">
        <v>0.63793999999999995</v>
      </c>
      <c r="I35" t="s">
        <v>19</v>
      </c>
    </row>
    <row r="36" spans="1:9">
      <c r="A36">
        <v>8</v>
      </c>
      <c r="B36">
        <v>10</v>
      </c>
      <c r="C36">
        <v>3455.2</v>
      </c>
      <c r="D36">
        <v>256.54000000000002</v>
      </c>
      <c r="E36">
        <v>7.3999999999999996E-2</v>
      </c>
      <c r="F36">
        <v>0.5</v>
      </c>
      <c r="G36">
        <v>17.318999999999999</v>
      </c>
      <c r="H36">
        <v>0.63761999999999996</v>
      </c>
      <c r="I36" t="s">
        <v>19</v>
      </c>
    </row>
    <row r="37" spans="1:9">
      <c r="A37">
        <v>9</v>
      </c>
      <c r="B37">
        <v>7.2</v>
      </c>
      <c r="C37">
        <v>3459.8</v>
      </c>
      <c r="D37">
        <v>252.54</v>
      </c>
      <c r="E37">
        <v>7.2999999999999995E-2</v>
      </c>
      <c r="F37">
        <v>0.5</v>
      </c>
      <c r="G37">
        <v>17.341000000000001</v>
      </c>
      <c r="H37">
        <v>0.63843000000000005</v>
      </c>
      <c r="I37" t="s">
        <v>19</v>
      </c>
    </row>
    <row r="38" spans="1:9">
      <c r="A38">
        <v>10</v>
      </c>
      <c r="B38">
        <v>5.18</v>
      </c>
      <c r="C38">
        <v>3463.6</v>
      </c>
      <c r="D38">
        <v>250.24</v>
      </c>
      <c r="E38">
        <v>7.1999999999999995E-2</v>
      </c>
      <c r="F38">
        <v>0.5</v>
      </c>
      <c r="G38">
        <v>17.359000000000002</v>
      </c>
      <c r="H38">
        <v>0.63907000000000003</v>
      </c>
      <c r="I38" t="s">
        <v>19</v>
      </c>
    </row>
    <row r="39" spans="1:9">
      <c r="A39">
        <v>11</v>
      </c>
      <c r="B39">
        <v>3.73</v>
      </c>
      <c r="C39">
        <v>3470.1</v>
      </c>
      <c r="D39">
        <v>248.58</v>
      </c>
      <c r="E39">
        <v>7.1999999999999995E-2</v>
      </c>
      <c r="F39">
        <v>0.5</v>
      </c>
      <c r="G39">
        <v>17.391999999999999</v>
      </c>
      <c r="H39">
        <v>0.64029999999999998</v>
      </c>
      <c r="I39" t="s">
        <v>19</v>
      </c>
    </row>
    <row r="40" spans="1:9">
      <c r="A40">
        <v>12</v>
      </c>
      <c r="B40">
        <v>2.68</v>
      </c>
      <c r="C40">
        <v>3477.6</v>
      </c>
      <c r="D40">
        <v>246.96</v>
      </c>
      <c r="E40">
        <v>7.0999999999999994E-2</v>
      </c>
      <c r="F40">
        <v>0.5</v>
      </c>
      <c r="G40">
        <v>17.428000000000001</v>
      </c>
      <c r="H40">
        <v>0.64161999999999997</v>
      </c>
      <c r="I40" t="s">
        <v>19</v>
      </c>
    </row>
    <row r="41" spans="1:9">
      <c r="A41">
        <v>13</v>
      </c>
      <c r="B41">
        <v>1.93</v>
      </c>
      <c r="C41">
        <v>3487.8</v>
      </c>
      <c r="D41">
        <v>244</v>
      </c>
      <c r="E41">
        <v>7.0000000000000007E-2</v>
      </c>
      <c r="F41">
        <v>0.5</v>
      </c>
      <c r="G41">
        <v>17.477</v>
      </c>
      <c r="H41">
        <v>0.64341000000000004</v>
      </c>
      <c r="I41" t="s">
        <v>19</v>
      </c>
    </row>
    <row r="42" spans="1:9">
      <c r="A42">
        <v>14</v>
      </c>
      <c r="B42">
        <v>1.39</v>
      </c>
      <c r="C42">
        <v>3497.3</v>
      </c>
      <c r="D42">
        <v>245.15</v>
      </c>
      <c r="E42">
        <v>7.0000000000000007E-2</v>
      </c>
      <c r="F42">
        <v>0.5</v>
      </c>
      <c r="G42">
        <v>17.524000000000001</v>
      </c>
      <c r="H42">
        <v>0.64515999999999996</v>
      </c>
      <c r="I42" t="s">
        <v>19</v>
      </c>
    </row>
    <row r="43" spans="1:9">
      <c r="A43">
        <v>15</v>
      </c>
      <c r="B43">
        <v>1</v>
      </c>
      <c r="C43">
        <v>3518.9</v>
      </c>
      <c r="D43">
        <v>235.66</v>
      </c>
      <c r="E43">
        <v>6.7000000000000004E-2</v>
      </c>
      <c r="F43">
        <v>0.5</v>
      </c>
      <c r="G43">
        <v>17.63</v>
      </c>
      <c r="H43">
        <v>0.64905000000000002</v>
      </c>
      <c r="I43" t="s">
        <v>19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66"/>
  <sheetViews>
    <sheetView workbookViewId="0">
      <selection activeCell="S11" sqref="S11:T11"/>
    </sheetView>
  </sheetViews>
  <sheetFormatPr baseColWidth="10" defaultColWidth="8.83203125" defaultRowHeight="15"/>
  <sheetData>
    <row r="2" spans="1:22">
      <c r="A2" t="s">
        <v>0</v>
      </c>
      <c r="B2" t="s">
        <v>26</v>
      </c>
      <c r="N2" s="1"/>
      <c r="O2" s="1" t="s">
        <v>20</v>
      </c>
      <c r="P2" s="1"/>
      <c r="Q2" s="1"/>
      <c r="R2" s="1"/>
      <c r="S2" s="1" t="s">
        <v>8</v>
      </c>
      <c r="T2" s="1"/>
      <c r="U2" s="1"/>
      <c r="V2" s="1"/>
    </row>
    <row r="3" spans="1:22">
      <c r="A3" t="s">
        <v>2</v>
      </c>
      <c r="B3" t="s">
        <v>3</v>
      </c>
      <c r="N3" s="1" t="s">
        <v>21</v>
      </c>
      <c r="O3" s="1">
        <v>1</v>
      </c>
      <c r="P3" s="1">
        <v>2</v>
      </c>
      <c r="Q3" s="1" t="s">
        <v>22</v>
      </c>
      <c r="R3" s="1" t="s">
        <v>23</v>
      </c>
      <c r="S3" s="1">
        <v>1</v>
      </c>
      <c r="T3" s="1">
        <v>2</v>
      </c>
      <c r="U3" s="1" t="s">
        <v>24</v>
      </c>
      <c r="V3" s="1" t="s">
        <v>23</v>
      </c>
    </row>
    <row r="4" spans="1:22">
      <c r="A4" t="s">
        <v>4</v>
      </c>
      <c r="B4">
        <v>1</v>
      </c>
      <c r="N4" s="1">
        <v>100</v>
      </c>
      <c r="O4" s="1">
        <v>8672.2000000000007</v>
      </c>
      <c r="P4" s="1">
        <v>8976.5</v>
      </c>
      <c r="Q4" s="1">
        <f>AVERAGE(O4:P4)</f>
        <v>8824.35</v>
      </c>
      <c r="R4" s="1">
        <f>_xlfn.STDEV.P(O4:P4)</f>
        <v>152.14999999999964</v>
      </c>
      <c r="S4" s="1">
        <v>755.95</v>
      </c>
      <c r="T4" s="1">
        <v>595.59</v>
      </c>
      <c r="U4" s="1">
        <f>AVERAGE(S4:T4)</f>
        <v>675.77</v>
      </c>
      <c r="V4" s="1">
        <f>_xlfn.STDEV.P(S4:T4)</f>
        <v>80.180000000000447</v>
      </c>
    </row>
    <row r="5" spans="1:22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t="s">
        <v>11</v>
      </c>
      <c r="H5" t="s">
        <v>12</v>
      </c>
      <c r="I5" t="s">
        <v>13</v>
      </c>
      <c r="N5" s="1">
        <v>72</v>
      </c>
      <c r="O5" s="1">
        <v>8637.2999999999993</v>
      </c>
      <c r="P5" s="1">
        <v>8863.6</v>
      </c>
      <c r="Q5" s="1">
        <f t="shared" ref="Q5:Q18" si="0">AVERAGE(O5:P5)</f>
        <v>8750.4500000000007</v>
      </c>
      <c r="R5" s="1">
        <f t="shared" ref="R5:R18" si="1">_xlfn.STDEV.P(O5:P5)</f>
        <v>113.15000000000055</v>
      </c>
      <c r="S5" s="1">
        <v>735.84</v>
      </c>
      <c r="T5" s="1">
        <v>663.26</v>
      </c>
      <c r="U5" s="1">
        <f t="shared" ref="U5:U18" si="2">AVERAGE(S5:T5)</f>
        <v>699.55</v>
      </c>
      <c r="V5" s="1">
        <f t="shared" ref="V5:V18" si="3">_xlfn.STDEV.P(S5:T5)</f>
        <v>36.29000000000002</v>
      </c>
    </row>
    <row r="6" spans="1:22">
      <c r="N6" s="1">
        <v>51.8</v>
      </c>
      <c r="O6" s="1">
        <v>8634.7000000000007</v>
      </c>
      <c r="P6" s="1">
        <v>8821.7999999999993</v>
      </c>
      <c r="Q6" s="1">
        <f t="shared" si="0"/>
        <v>8728.25</v>
      </c>
      <c r="R6" s="1">
        <f t="shared" si="1"/>
        <v>93.549999999999272</v>
      </c>
      <c r="S6" s="1">
        <v>708.92</v>
      </c>
      <c r="T6" s="1">
        <v>677.66</v>
      </c>
      <c r="U6" s="1">
        <f t="shared" si="2"/>
        <v>693.29</v>
      </c>
      <c r="V6" s="1">
        <f t="shared" si="3"/>
        <v>15.629999999999995</v>
      </c>
    </row>
    <row r="7" spans="1:22">
      <c r="B7" t="s">
        <v>14</v>
      </c>
      <c r="C7" t="s">
        <v>15</v>
      </c>
      <c r="D7" t="s">
        <v>15</v>
      </c>
      <c r="E7" t="s">
        <v>16</v>
      </c>
      <c r="F7" t="s">
        <v>17</v>
      </c>
      <c r="G7" t="s">
        <v>15</v>
      </c>
      <c r="H7" t="s">
        <v>18</v>
      </c>
      <c r="N7" s="1">
        <v>37.299999999999997</v>
      </c>
      <c r="O7" s="1">
        <v>8648.7000000000007</v>
      </c>
      <c r="P7" s="1">
        <v>8809.5</v>
      </c>
      <c r="Q7" s="1">
        <f t="shared" si="0"/>
        <v>8729.1</v>
      </c>
      <c r="R7" s="1">
        <f t="shared" si="1"/>
        <v>80.399999999999636</v>
      </c>
      <c r="S7" s="1">
        <v>683.83</v>
      </c>
      <c r="T7" s="1">
        <v>679.46</v>
      </c>
      <c r="U7" s="1">
        <f t="shared" si="2"/>
        <v>681.64499999999998</v>
      </c>
      <c r="V7" s="1">
        <f t="shared" si="3"/>
        <v>2.1850000000000023</v>
      </c>
    </row>
    <row r="8" spans="1:22">
      <c r="A8">
        <v>1</v>
      </c>
      <c r="B8">
        <v>100</v>
      </c>
      <c r="C8">
        <v>8672.2000000000007</v>
      </c>
      <c r="D8">
        <v>755.95</v>
      </c>
      <c r="E8">
        <v>8.6999999999999994E-2</v>
      </c>
      <c r="F8">
        <v>0.498</v>
      </c>
      <c r="G8">
        <v>43.326000000000001</v>
      </c>
      <c r="H8">
        <v>1.5951</v>
      </c>
      <c r="I8" t="s">
        <v>19</v>
      </c>
      <c r="N8" s="1">
        <v>26.8</v>
      </c>
      <c r="O8" s="1">
        <v>8675.1</v>
      </c>
      <c r="P8" s="1">
        <v>8819.1</v>
      </c>
      <c r="Q8" s="1">
        <f t="shared" si="0"/>
        <v>8747.1</v>
      </c>
      <c r="R8" s="1">
        <f t="shared" si="1"/>
        <v>72</v>
      </c>
      <c r="S8" s="1">
        <v>660.75</v>
      </c>
      <c r="T8" s="1">
        <v>678.77</v>
      </c>
      <c r="U8" s="1">
        <f t="shared" si="2"/>
        <v>669.76</v>
      </c>
      <c r="V8" s="1">
        <f t="shared" si="3"/>
        <v>9.0099999999999909</v>
      </c>
    </row>
    <row r="9" spans="1:22">
      <c r="A9">
        <v>2</v>
      </c>
      <c r="B9">
        <v>72</v>
      </c>
      <c r="C9">
        <v>8637.2999999999993</v>
      </c>
      <c r="D9">
        <v>735.84</v>
      </c>
      <c r="E9">
        <v>8.5000000000000006E-2</v>
      </c>
      <c r="F9">
        <v>0.498</v>
      </c>
      <c r="G9">
        <v>43.142000000000003</v>
      </c>
      <c r="H9">
        <v>1.5883</v>
      </c>
      <c r="I9" t="s">
        <v>19</v>
      </c>
      <c r="N9" s="1">
        <v>19.3</v>
      </c>
      <c r="O9" s="1">
        <v>8717.2000000000007</v>
      </c>
      <c r="P9" s="1">
        <v>8847.4</v>
      </c>
      <c r="Q9" s="1">
        <f t="shared" si="0"/>
        <v>8782.2999999999993</v>
      </c>
      <c r="R9" s="1">
        <f t="shared" si="1"/>
        <v>65.099999999999454</v>
      </c>
      <c r="S9" s="1">
        <v>637.65</v>
      </c>
      <c r="T9" s="1">
        <v>672.75</v>
      </c>
      <c r="U9" s="1">
        <f t="shared" si="2"/>
        <v>655.20000000000005</v>
      </c>
      <c r="V9" s="1">
        <f t="shared" si="3"/>
        <v>17.550000000000011</v>
      </c>
    </row>
    <row r="10" spans="1:22">
      <c r="A10">
        <v>3</v>
      </c>
      <c r="B10">
        <v>51.8</v>
      </c>
      <c r="C10">
        <v>8634.7000000000007</v>
      </c>
      <c r="D10">
        <v>708.92</v>
      </c>
      <c r="E10">
        <v>8.2000000000000003E-2</v>
      </c>
      <c r="F10">
        <v>0.498</v>
      </c>
      <c r="G10">
        <v>43.122999999999998</v>
      </c>
      <c r="H10">
        <v>1.5875999999999999</v>
      </c>
      <c r="I10" t="s">
        <v>19</v>
      </c>
      <c r="N10" s="1">
        <v>13.9</v>
      </c>
      <c r="O10" s="1">
        <v>8772.7999999999993</v>
      </c>
      <c r="P10" s="1">
        <v>8893.5</v>
      </c>
      <c r="Q10" s="1">
        <f t="shared" si="0"/>
        <v>8833.15</v>
      </c>
      <c r="R10" s="1">
        <f t="shared" si="1"/>
        <v>60.350000000000364</v>
      </c>
      <c r="S10" s="1">
        <v>615.94000000000005</v>
      </c>
      <c r="T10" s="1">
        <v>653.51</v>
      </c>
      <c r="U10" s="1">
        <f t="shared" si="2"/>
        <v>634.72500000000002</v>
      </c>
      <c r="V10" s="1">
        <f t="shared" si="3"/>
        <v>18.784999999999968</v>
      </c>
    </row>
    <row r="11" spans="1:22">
      <c r="A11">
        <v>4</v>
      </c>
      <c r="B11">
        <v>37.299999999999997</v>
      </c>
      <c r="C11">
        <v>8648.7000000000007</v>
      </c>
      <c r="D11">
        <v>683.83</v>
      </c>
      <c r="E11">
        <v>7.9000000000000001E-2</v>
      </c>
      <c r="F11">
        <v>0.498</v>
      </c>
      <c r="G11">
        <v>43.189</v>
      </c>
      <c r="H11">
        <v>1.59</v>
      </c>
      <c r="I11" t="s">
        <v>19</v>
      </c>
      <c r="N11" s="4">
        <v>10</v>
      </c>
      <c r="O11" s="4">
        <v>8835.7000000000007</v>
      </c>
      <c r="P11" s="4">
        <v>8947.6</v>
      </c>
      <c r="Q11" s="4">
        <f t="shared" si="0"/>
        <v>8891.6500000000015</v>
      </c>
      <c r="R11" s="4">
        <f t="shared" si="1"/>
        <v>55.949999999999818</v>
      </c>
      <c r="S11" s="4">
        <v>597.39</v>
      </c>
      <c r="T11" s="4">
        <v>624.66</v>
      </c>
      <c r="U11" s="4">
        <f t="shared" si="2"/>
        <v>611.02499999999998</v>
      </c>
      <c r="V11" s="4">
        <f t="shared" si="3"/>
        <v>13.634999999999991</v>
      </c>
    </row>
    <row r="12" spans="1:22">
      <c r="A12">
        <v>5</v>
      </c>
      <c r="B12">
        <v>26.8</v>
      </c>
      <c r="C12">
        <v>8675.1</v>
      </c>
      <c r="D12">
        <v>660.75</v>
      </c>
      <c r="E12">
        <v>7.5999999999999998E-2</v>
      </c>
      <c r="F12">
        <v>0.498</v>
      </c>
      <c r="G12">
        <v>43.316000000000003</v>
      </c>
      <c r="H12">
        <v>1.5947</v>
      </c>
      <c r="I12" t="s">
        <v>19</v>
      </c>
      <c r="N12" s="1">
        <v>7.2</v>
      </c>
      <c r="O12" s="1">
        <v>8907.4</v>
      </c>
      <c r="P12" s="1">
        <v>9001.2999999999993</v>
      </c>
      <c r="Q12" s="1">
        <f t="shared" si="0"/>
        <v>8954.3499999999985</v>
      </c>
      <c r="R12" s="1">
        <f t="shared" si="1"/>
        <v>46.949999999999818</v>
      </c>
      <c r="S12" s="1">
        <v>579.79</v>
      </c>
      <c r="T12" s="1">
        <v>603.27</v>
      </c>
      <c r="U12" s="1">
        <f t="shared" si="2"/>
        <v>591.53</v>
      </c>
      <c r="V12" s="1">
        <f t="shared" si="3"/>
        <v>11.740000000000009</v>
      </c>
    </row>
    <row r="13" spans="1:22">
      <c r="A13">
        <v>6</v>
      </c>
      <c r="B13">
        <v>19.3</v>
      </c>
      <c r="C13">
        <v>8717.2000000000007</v>
      </c>
      <c r="D13">
        <v>637.65</v>
      </c>
      <c r="E13">
        <v>7.2999999999999995E-2</v>
      </c>
      <c r="F13">
        <v>0.498</v>
      </c>
      <c r="G13">
        <v>43.521999999999998</v>
      </c>
      <c r="H13">
        <v>1.6023000000000001</v>
      </c>
      <c r="I13" t="s">
        <v>19</v>
      </c>
      <c r="N13" s="1">
        <v>5.18</v>
      </c>
      <c r="O13" s="1">
        <v>8987.7999999999993</v>
      </c>
      <c r="P13" s="1">
        <v>9057.7999999999993</v>
      </c>
      <c r="Q13" s="1">
        <f t="shared" si="0"/>
        <v>9022.7999999999993</v>
      </c>
      <c r="R13" s="1">
        <f t="shared" si="1"/>
        <v>35</v>
      </c>
      <c r="S13" s="1">
        <v>560.75</v>
      </c>
      <c r="T13" s="1">
        <v>586.80999999999995</v>
      </c>
      <c r="U13" s="1">
        <f t="shared" si="2"/>
        <v>573.78</v>
      </c>
      <c r="V13" s="1">
        <f t="shared" si="3"/>
        <v>13.029999999999973</v>
      </c>
    </row>
    <row r="14" spans="1:22">
      <c r="A14">
        <v>7</v>
      </c>
      <c r="B14">
        <v>13.9</v>
      </c>
      <c r="C14">
        <v>8772.7999999999993</v>
      </c>
      <c r="D14">
        <v>615.94000000000005</v>
      </c>
      <c r="E14">
        <v>7.0000000000000007E-2</v>
      </c>
      <c r="F14">
        <v>0.498</v>
      </c>
      <c r="G14">
        <v>43.795999999999999</v>
      </c>
      <c r="H14">
        <v>1.6124000000000001</v>
      </c>
      <c r="I14" t="s">
        <v>19</v>
      </c>
      <c r="N14" s="1">
        <v>3.73</v>
      </c>
      <c r="O14" s="1">
        <v>9069.4</v>
      </c>
      <c r="P14" s="1">
        <v>9116.7000000000007</v>
      </c>
      <c r="Q14" s="1">
        <f t="shared" si="0"/>
        <v>9093.0499999999993</v>
      </c>
      <c r="R14" s="1">
        <f t="shared" si="1"/>
        <v>23.650000000000549</v>
      </c>
      <c r="S14" s="1">
        <v>542.29</v>
      </c>
      <c r="T14" s="1">
        <v>568.86</v>
      </c>
      <c r="U14" s="1">
        <f t="shared" si="2"/>
        <v>555.57500000000005</v>
      </c>
      <c r="V14" s="1">
        <f t="shared" si="3"/>
        <v>13.285000000000025</v>
      </c>
    </row>
    <row r="15" spans="1:22">
      <c r="A15">
        <v>8</v>
      </c>
      <c r="B15">
        <v>10</v>
      </c>
      <c r="C15">
        <v>8835.7000000000007</v>
      </c>
      <c r="D15">
        <v>597.39</v>
      </c>
      <c r="E15">
        <v>6.8000000000000005E-2</v>
      </c>
      <c r="F15">
        <v>0.498</v>
      </c>
      <c r="G15">
        <v>44.116</v>
      </c>
      <c r="H15">
        <v>1.6242000000000001</v>
      </c>
      <c r="I15" t="s">
        <v>19</v>
      </c>
      <c r="N15" s="1">
        <v>2.68</v>
      </c>
      <c r="O15" s="1">
        <v>9164.7999999999993</v>
      </c>
      <c r="P15" s="1">
        <v>9180.9</v>
      </c>
      <c r="Q15" s="1">
        <f t="shared" si="0"/>
        <v>9172.8499999999985</v>
      </c>
      <c r="R15" s="1">
        <f t="shared" si="1"/>
        <v>8.0500000000001819</v>
      </c>
      <c r="S15" s="1">
        <v>524.66999999999996</v>
      </c>
      <c r="T15" s="1">
        <v>545.88</v>
      </c>
      <c r="U15" s="1">
        <f t="shared" si="2"/>
        <v>535.27499999999998</v>
      </c>
      <c r="V15" s="1">
        <f t="shared" si="3"/>
        <v>10.605000000000018</v>
      </c>
    </row>
    <row r="16" spans="1:22">
      <c r="A16">
        <v>9</v>
      </c>
      <c r="B16">
        <v>7.2</v>
      </c>
      <c r="C16">
        <v>8907.4</v>
      </c>
      <c r="D16">
        <v>579.79</v>
      </c>
      <c r="E16">
        <v>6.5000000000000002E-2</v>
      </c>
      <c r="F16">
        <v>0.498</v>
      </c>
      <c r="G16">
        <v>44.470999999999997</v>
      </c>
      <c r="H16">
        <v>1.6372</v>
      </c>
      <c r="I16" t="s">
        <v>19</v>
      </c>
      <c r="N16" s="1">
        <v>1.93</v>
      </c>
      <c r="O16" s="1">
        <v>9268</v>
      </c>
      <c r="P16" s="1">
        <v>9242.5</v>
      </c>
      <c r="Q16" s="1">
        <f t="shared" si="0"/>
        <v>9255.25</v>
      </c>
      <c r="R16" s="1">
        <f t="shared" si="1"/>
        <v>12.75</v>
      </c>
      <c r="S16" s="1">
        <v>507.82</v>
      </c>
      <c r="T16" s="1">
        <v>530.46</v>
      </c>
      <c r="U16" s="1">
        <f t="shared" si="2"/>
        <v>519.14</v>
      </c>
      <c r="V16" s="1">
        <f t="shared" si="3"/>
        <v>11.320000000000022</v>
      </c>
    </row>
    <row r="17" spans="1:22">
      <c r="A17">
        <v>10</v>
      </c>
      <c r="B17">
        <v>5.18</v>
      </c>
      <c r="C17">
        <v>8987.7999999999993</v>
      </c>
      <c r="D17">
        <v>560.75</v>
      </c>
      <c r="E17">
        <v>6.2E-2</v>
      </c>
      <c r="F17">
        <v>0.498</v>
      </c>
      <c r="G17">
        <v>44.871000000000002</v>
      </c>
      <c r="H17">
        <v>1.6519999999999999</v>
      </c>
      <c r="I17" t="s">
        <v>19</v>
      </c>
      <c r="N17" s="1">
        <v>1.39</v>
      </c>
      <c r="O17" s="1">
        <v>9385.9</v>
      </c>
      <c r="P17" s="1">
        <v>9294.4</v>
      </c>
      <c r="Q17" s="1">
        <f t="shared" si="0"/>
        <v>9340.15</v>
      </c>
      <c r="R17" s="1">
        <f t="shared" si="1"/>
        <v>45.75</v>
      </c>
      <c r="S17" s="1">
        <v>486.44</v>
      </c>
      <c r="T17" s="1">
        <v>522.95000000000005</v>
      </c>
      <c r="U17" s="1">
        <f t="shared" si="2"/>
        <v>504.69500000000005</v>
      </c>
      <c r="V17" s="1">
        <f t="shared" si="3"/>
        <v>18.255000000000024</v>
      </c>
    </row>
    <row r="18" spans="1:22">
      <c r="A18">
        <v>11</v>
      </c>
      <c r="B18">
        <v>3.73</v>
      </c>
      <c r="C18">
        <v>9069.4</v>
      </c>
      <c r="D18">
        <v>542.29</v>
      </c>
      <c r="E18">
        <v>0.06</v>
      </c>
      <c r="F18">
        <v>0.498</v>
      </c>
      <c r="G18">
        <v>45.261000000000003</v>
      </c>
      <c r="H18">
        <v>1.6662999999999999</v>
      </c>
      <c r="I18" t="s">
        <v>19</v>
      </c>
      <c r="N18" s="1">
        <v>1</v>
      </c>
      <c r="O18" s="1">
        <v>9503.4</v>
      </c>
      <c r="P18" s="1">
        <v>9374.7999999999993</v>
      </c>
      <c r="Q18" s="1">
        <f t="shared" si="0"/>
        <v>9439.0999999999985</v>
      </c>
      <c r="R18" s="1">
        <f t="shared" si="1"/>
        <v>64.300000000000182</v>
      </c>
      <c r="S18" s="1">
        <v>480.23</v>
      </c>
      <c r="T18" s="1">
        <v>490.51</v>
      </c>
      <c r="U18" s="1">
        <f t="shared" si="2"/>
        <v>485.37</v>
      </c>
      <c r="V18" s="1">
        <f t="shared" si="3"/>
        <v>5.1399999999999864</v>
      </c>
    </row>
    <row r="19" spans="1:22">
      <c r="A19">
        <v>12</v>
      </c>
      <c r="B19">
        <v>2.68</v>
      </c>
      <c r="C19">
        <v>9164.7999999999993</v>
      </c>
      <c r="D19">
        <v>524.66999999999996</v>
      </c>
      <c r="E19">
        <v>5.7000000000000002E-2</v>
      </c>
      <c r="F19">
        <v>0.498</v>
      </c>
      <c r="G19">
        <v>45.75</v>
      </c>
      <c r="H19">
        <v>1.6842999999999999</v>
      </c>
      <c r="I19" t="s">
        <v>19</v>
      </c>
    </row>
    <row r="20" spans="1:22">
      <c r="A20">
        <v>13</v>
      </c>
      <c r="B20">
        <v>1.93</v>
      </c>
      <c r="C20">
        <v>9268</v>
      </c>
      <c r="D20">
        <v>507.82</v>
      </c>
      <c r="E20">
        <v>5.5E-2</v>
      </c>
      <c r="F20">
        <v>0.498</v>
      </c>
      <c r="G20">
        <v>46.262</v>
      </c>
      <c r="H20">
        <v>1.7031000000000001</v>
      </c>
      <c r="I20" t="s">
        <v>19</v>
      </c>
    </row>
    <row r="21" spans="1:22">
      <c r="A21">
        <v>14</v>
      </c>
      <c r="B21">
        <v>1.39</v>
      </c>
      <c r="C21">
        <v>9385.9</v>
      </c>
      <c r="D21">
        <v>486.44</v>
      </c>
      <c r="E21">
        <v>5.1999999999999998E-2</v>
      </c>
      <c r="F21">
        <v>0.498</v>
      </c>
      <c r="G21">
        <v>46.845999999999997</v>
      </c>
      <c r="H21">
        <v>1.7246999999999999</v>
      </c>
      <c r="I21" t="s">
        <v>19</v>
      </c>
    </row>
    <row r="22" spans="1:22">
      <c r="A22">
        <v>15</v>
      </c>
      <c r="B22">
        <v>1</v>
      </c>
      <c r="C22">
        <v>9503.4</v>
      </c>
      <c r="D22">
        <v>480.23</v>
      </c>
      <c r="E22">
        <v>5.0999999999999997E-2</v>
      </c>
      <c r="F22">
        <v>0.499</v>
      </c>
      <c r="G22">
        <v>47.438000000000002</v>
      </c>
      <c r="H22">
        <v>1.7464</v>
      </c>
      <c r="I22" t="s">
        <v>19</v>
      </c>
    </row>
    <row r="24" spans="1:22">
      <c r="A24" t="s">
        <v>0</v>
      </c>
      <c r="B24" t="s">
        <v>27</v>
      </c>
    </row>
    <row r="25" spans="1:22">
      <c r="A25" t="s">
        <v>2</v>
      </c>
      <c r="B25" t="s">
        <v>3</v>
      </c>
    </row>
    <row r="26" spans="1:22">
      <c r="A26" t="s">
        <v>4</v>
      </c>
      <c r="B26">
        <v>1</v>
      </c>
    </row>
    <row r="27" spans="1:22">
      <c r="A27" t="s">
        <v>5</v>
      </c>
      <c r="B27" t="s">
        <v>6</v>
      </c>
      <c r="C27" t="s">
        <v>7</v>
      </c>
      <c r="D27" t="s">
        <v>8</v>
      </c>
      <c r="E27" t="s">
        <v>9</v>
      </c>
      <c r="F27" t="s">
        <v>10</v>
      </c>
      <c r="G27" t="s">
        <v>11</v>
      </c>
      <c r="H27" t="s">
        <v>12</v>
      </c>
      <c r="I27" t="s">
        <v>13</v>
      </c>
    </row>
    <row r="29" spans="1:22">
      <c r="B29" t="s">
        <v>14</v>
      </c>
      <c r="C29" t="s">
        <v>15</v>
      </c>
      <c r="D29" t="s">
        <v>15</v>
      </c>
      <c r="E29" t="s">
        <v>16</v>
      </c>
      <c r="F29" t="s">
        <v>17</v>
      </c>
      <c r="G29" t="s">
        <v>15</v>
      </c>
      <c r="H29" t="s">
        <v>18</v>
      </c>
    </row>
    <row r="30" spans="1:22">
      <c r="A30">
        <v>1</v>
      </c>
      <c r="B30">
        <v>100</v>
      </c>
      <c r="C30">
        <v>8976.5</v>
      </c>
      <c r="D30">
        <v>595.59</v>
      </c>
      <c r="E30">
        <v>6.6000000000000003E-2</v>
      </c>
      <c r="F30">
        <v>0.499</v>
      </c>
      <c r="G30">
        <v>44.892000000000003</v>
      </c>
      <c r="H30">
        <v>1.6527000000000001</v>
      </c>
      <c r="I30" t="s">
        <v>19</v>
      </c>
    </row>
    <row r="31" spans="1:22">
      <c r="A31">
        <v>2</v>
      </c>
      <c r="B31">
        <v>72</v>
      </c>
      <c r="C31">
        <v>8863.6</v>
      </c>
      <c r="D31">
        <v>663.26</v>
      </c>
      <c r="E31">
        <v>7.4999999999999997E-2</v>
      </c>
      <c r="F31">
        <v>0.498</v>
      </c>
      <c r="G31">
        <v>44.261000000000003</v>
      </c>
      <c r="H31">
        <v>1.6294999999999999</v>
      </c>
      <c r="I31" t="s">
        <v>19</v>
      </c>
    </row>
    <row r="32" spans="1:22">
      <c r="A32">
        <v>3</v>
      </c>
      <c r="B32">
        <v>51.8</v>
      </c>
      <c r="C32">
        <v>8821.7999999999993</v>
      </c>
      <c r="D32">
        <v>677.66</v>
      </c>
      <c r="E32">
        <v>7.6999999999999999E-2</v>
      </c>
      <c r="F32">
        <v>0.499</v>
      </c>
      <c r="G32">
        <v>44.143000000000001</v>
      </c>
      <c r="H32">
        <v>1.6252</v>
      </c>
      <c r="I32" t="s">
        <v>19</v>
      </c>
    </row>
    <row r="33" spans="1:9">
      <c r="A33">
        <v>4</v>
      </c>
      <c r="B33">
        <v>37.299999999999997</v>
      </c>
      <c r="C33">
        <v>8809.5</v>
      </c>
      <c r="D33">
        <v>679.46</v>
      </c>
      <c r="E33">
        <v>7.6999999999999999E-2</v>
      </c>
      <c r="F33">
        <v>0.499</v>
      </c>
      <c r="G33">
        <v>44.104999999999997</v>
      </c>
      <c r="H33">
        <v>1.6236999999999999</v>
      </c>
      <c r="I33" t="s">
        <v>19</v>
      </c>
    </row>
    <row r="34" spans="1:9">
      <c r="A34">
        <v>5</v>
      </c>
      <c r="B34">
        <v>26.8</v>
      </c>
      <c r="C34">
        <v>8819.1</v>
      </c>
      <c r="D34">
        <v>678.77</v>
      </c>
      <c r="E34">
        <v>7.6999999999999999E-2</v>
      </c>
      <c r="F34">
        <v>0.499</v>
      </c>
      <c r="G34">
        <v>44.134999999999998</v>
      </c>
      <c r="H34">
        <v>1.6249</v>
      </c>
      <c r="I34" t="s">
        <v>19</v>
      </c>
    </row>
    <row r="35" spans="1:9">
      <c r="A35">
        <v>6</v>
      </c>
      <c r="B35">
        <v>19.3</v>
      </c>
      <c r="C35">
        <v>8847.4</v>
      </c>
      <c r="D35">
        <v>672.75</v>
      </c>
      <c r="E35">
        <v>7.5999999999999998E-2</v>
      </c>
      <c r="F35">
        <v>0.499</v>
      </c>
      <c r="G35">
        <v>44.277000000000001</v>
      </c>
      <c r="H35">
        <v>1.6301000000000001</v>
      </c>
      <c r="I35" t="s">
        <v>19</v>
      </c>
    </row>
    <row r="36" spans="1:9">
      <c r="A36">
        <v>7</v>
      </c>
      <c r="B36">
        <v>13.9</v>
      </c>
      <c r="C36">
        <v>8893.5</v>
      </c>
      <c r="D36">
        <v>653.51</v>
      </c>
      <c r="E36">
        <v>7.2999999999999995E-2</v>
      </c>
      <c r="F36">
        <v>0.499</v>
      </c>
      <c r="G36">
        <v>44.506999999999998</v>
      </c>
      <c r="H36">
        <v>1.6386000000000001</v>
      </c>
      <c r="I36" t="s">
        <v>19</v>
      </c>
    </row>
    <row r="37" spans="1:9">
      <c r="A37">
        <v>8</v>
      </c>
      <c r="B37">
        <v>10</v>
      </c>
      <c r="C37">
        <v>8947.6</v>
      </c>
      <c r="D37">
        <v>624.66</v>
      </c>
      <c r="E37">
        <v>7.0000000000000007E-2</v>
      </c>
      <c r="F37">
        <v>0.499</v>
      </c>
      <c r="G37">
        <v>44.774000000000001</v>
      </c>
      <c r="H37">
        <v>1.6484000000000001</v>
      </c>
      <c r="I37" t="s">
        <v>19</v>
      </c>
    </row>
    <row r="38" spans="1:9">
      <c r="A38">
        <v>9</v>
      </c>
      <c r="B38">
        <v>7.2</v>
      </c>
      <c r="C38">
        <v>9001.2999999999993</v>
      </c>
      <c r="D38">
        <v>603.27</v>
      </c>
      <c r="E38">
        <v>6.7000000000000004E-2</v>
      </c>
      <c r="F38">
        <v>0.499</v>
      </c>
      <c r="G38">
        <v>45.042000000000002</v>
      </c>
      <c r="H38">
        <v>1.6583000000000001</v>
      </c>
      <c r="I38" t="s">
        <v>19</v>
      </c>
    </row>
    <row r="39" spans="1:9">
      <c r="A39">
        <v>10</v>
      </c>
      <c r="B39">
        <v>5.18</v>
      </c>
      <c r="C39">
        <v>9057.7999999999993</v>
      </c>
      <c r="D39">
        <v>586.80999999999995</v>
      </c>
      <c r="E39">
        <v>6.5000000000000002E-2</v>
      </c>
      <c r="F39">
        <v>0.499</v>
      </c>
      <c r="G39">
        <v>45.317999999999998</v>
      </c>
      <c r="H39">
        <v>1.6684000000000001</v>
      </c>
      <c r="I39" t="s">
        <v>19</v>
      </c>
    </row>
    <row r="40" spans="1:9">
      <c r="A40">
        <v>11</v>
      </c>
      <c r="B40">
        <v>3.73</v>
      </c>
      <c r="C40">
        <v>9116.7000000000007</v>
      </c>
      <c r="D40">
        <v>568.86</v>
      </c>
      <c r="E40">
        <v>6.2E-2</v>
      </c>
      <c r="F40">
        <v>0.499</v>
      </c>
      <c r="G40">
        <v>45.606999999999999</v>
      </c>
      <c r="H40">
        <v>1.679</v>
      </c>
      <c r="I40" t="s">
        <v>19</v>
      </c>
    </row>
    <row r="41" spans="1:9">
      <c r="A41">
        <v>12</v>
      </c>
      <c r="B41">
        <v>2.68</v>
      </c>
      <c r="C41">
        <v>9180.9</v>
      </c>
      <c r="D41">
        <v>545.88</v>
      </c>
      <c r="E41">
        <v>5.8999999999999997E-2</v>
      </c>
      <c r="F41">
        <v>0.499</v>
      </c>
      <c r="G41">
        <v>45.918999999999997</v>
      </c>
      <c r="H41">
        <v>1.6904999999999999</v>
      </c>
      <c r="I41" t="s">
        <v>19</v>
      </c>
    </row>
    <row r="42" spans="1:9">
      <c r="A42">
        <v>13</v>
      </c>
      <c r="B42">
        <v>1.93</v>
      </c>
      <c r="C42">
        <v>9242.5</v>
      </c>
      <c r="D42">
        <v>530.46</v>
      </c>
      <c r="E42">
        <v>5.7000000000000002E-2</v>
      </c>
      <c r="F42">
        <v>0.499</v>
      </c>
      <c r="G42">
        <v>46.228999999999999</v>
      </c>
      <c r="H42">
        <v>1.702</v>
      </c>
      <c r="I42" t="s">
        <v>19</v>
      </c>
    </row>
    <row r="43" spans="1:9">
      <c r="A43">
        <v>14</v>
      </c>
      <c r="B43">
        <v>1.39</v>
      </c>
      <c r="C43">
        <v>9294.4</v>
      </c>
      <c r="D43">
        <v>522.95000000000005</v>
      </c>
      <c r="E43">
        <v>5.6000000000000001E-2</v>
      </c>
      <c r="F43">
        <v>0.499</v>
      </c>
      <c r="G43">
        <v>46.491</v>
      </c>
      <c r="H43">
        <v>1.7116</v>
      </c>
      <c r="I43" t="s">
        <v>19</v>
      </c>
    </row>
    <row r="44" spans="1:9">
      <c r="A44">
        <v>15</v>
      </c>
      <c r="B44">
        <v>1</v>
      </c>
      <c r="C44">
        <v>9374.7999999999993</v>
      </c>
      <c r="D44">
        <v>490.51</v>
      </c>
      <c r="E44">
        <v>5.1999999999999998E-2</v>
      </c>
      <c r="F44">
        <v>0.499</v>
      </c>
      <c r="G44">
        <v>46.887999999999998</v>
      </c>
      <c r="H44">
        <v>1.7262</v>
      </c>
      <c r="I44" t="s">
        <v>19</v>
      </c>
    </row>
    <row r="46" spans="1:9">
      <c r="A46" t="s">
        <v>0</v>
      </c>
      <c r="B46" t="s">
        <v>28</v>
      </c>
    </row>
    <row r="47" spans="1:9">
      <c r="A47" t="s">
        <v>2</v>
      </c>
      <c r="B47" t="s">
        <v>3</v>
      </c>
    </row>
    <row r="48" spans="1:9">
      <c r="A48" t="s">
        <v>4</v>
      </c>
      <c r="B48">
        <v>1</v>
      </c>
    </row>
    <row r="49" spans="1:9">
      <c r="A49" t="s">
        <v>5</v>
      </c>
      <c r="B49" t="s">
        <v>6</v>
      </c>
      <c r="C49" t="s">
        <v>7</v>
      </c>
      <c r="D49" t="s">
        <v>8</v>
      </c>
      <c r="E49" t="s">
        <v>9</v>
      </c>
      <c r="F49" t="s">
        <v>10</v>
      </c>
      <c r="G49" t="s">
        <v>11</v>
      </c>
      <c r="H49" t="s">
        <v>12</v>
      </c>
      <c r="I49" t="s">
        <v>13</v>
      </c>
    </row>
    <row r="51" spans="1:9">
      <c r="B51" t="s">
        <v>14</v>
      </c>
      <c r="C51" t="s">
        <v>15</v>
      </c>
      <c r="D51" t="s">
        <v>15</v>
      </c>
      <c r="E51" t="s">
        <v>16</v>
      </c>
      <c r="F51" t="s">
        <v>17</v>
      </c>
      <c r="G51" t="s">
        <v>15</v>
      </c>
      <c r="H51" t="s">
        <v>18</v>
      </c>
    </row>
    <row r="52" spans="1:9">
      <c r="A52">
        <v>1</v>
      </c>
      <c r="B52">
        <v>100</v>
      </c>
      <c r="C52">
        <v>8688.6</v>
      </c>
      <c r="D52">
        <v>1608.6</v>
      </c>
      <c r="E52">
        <v>0.185</v>
      </c>
      <c r="F52">
        <v>0.499</v>
      </c>
      <c r="G52">
        <v>44.122</v>
      </c>
      <c r="H52">
        <v>1.6244000000000001</v>
      </c>
      <c r="I52" t="s">
        <v>19</v>
      </c>
    </row>
    <row r="53" spans="1:9">
      <c r="A53">
        <v>2</v>
      </c>
      <c r="B53">
        <v>72</v>
      </c>
      <c r="C53">
        <v>8550.4</v>
      </c>
      <c r="D53">
        <v>1711.1</v>
      </c>
      <c r="E53">
        <v>0.2</v>
      </c>
      <c r="F53">
        <v>0.499</v>
      </c>
      <c r="G53">
        <v>43.503999999999998</v>
      </c>
      <c r="H53">
        <v>1.6015999999999999</v>
      </c>
      <c r="I53" t="s">
        <v>19</v>
      </c>
    </row>
    <row r="54" spans="1:9">
      <c r="A54">
        <v>3</v>
      </c>
      <c r="B54">
        <v>51.8</v>
      </c>
      <c r="C54">
        <v>8439.4</v>
      </c>
      <c r="D54">
        <v>1749.5</v>
      </c>
      <c r="E54">
        <v>0.20699999999999999</v>
      </c>
      <c r="F54">
        <v>0.499</v>
      </c>
      <c r="G54">
        <v>43.005000000000003</v>
      </c>
      <c r="H54">
        <v>1.5832999999999999</v>
      </c>
      <c r="I54" t="s">
        <v>19</v>
      </c>
    </row>
    <row r="55" spans="1:9">
      <c r="A55">
        <v>4</v>
      </c>
      <c r="B55">
        <v>37.299999999999997</v>
      </c>
      <c r="C55">
        <v>8341.6</v>
      </c>
      <c r="D55">
        <v>1773</v>
      </c>
      <c r="E55">
        <v>0.21299999999999999</v>
      </c>
      <c r="F55">
        <v>0.499</v>
      </c>
      <c r="G55">
        <v>42.555</v>
      </c>
      <c r="H55">
        <v>1.5667</v>
      </c>
      <c r="I55" t="s">
        <v>19</v>
      </c>
    </row>
    <row r="56" spans="1:9">
      <c r="A56">
        <v>5</v>
      </c>
      <c r="B56">
        <v>26.8</v>
      </c>
      <c r="C56">
        <v>8258.5</v>
      </c>
      <c r="D56">
        <v>1786.3</v>
      </c>
      <c r="E56">
        <v>0.216</v>
      </c>
      <c r="F56">
        <v>0.499</v>
      </c>
      <c r="G56">
        <v>42.164000000000001</v>
      </c>
      <c r="H56">
        <v>1.5523</v>
      </c>
      <c r="I56" t="s">
        <v>19</v>
      </c>
    </row>
    <row r="57" spans="1:9">
      <c r="A57">
        <v>6</v>
      </c>
      <c r="B57">
        <v>19.3</v>
      </c>
      <c r="C57">
        <v>8197.5</v>
      </c>
      <c r="D57">
        <v>1791.5</v>
      </c>
      <c r="E57">
        <v>0.219</v>
      </c>
      <c r="F57">
        <v>0.499</v>
      </c>
      <c r="G57">
        <v>41.878999999999998</v>
      </c>
      <c r="H57">
        <v>1.5418000000000001</v>
      </c>
      <c r="I57" t="s">
        <v>19</v>
      </c>
    </row>
    <row r="58" spans="1:9">
      <c r="A58">
        <v>7</v>
      </c>
      <c r="B58">
        <v>13.9</v>
      </c>
      <c r="C58">
        <v>8161.5</v>
      </c>
      <c r="D58">
        <v>1785.9</v>
      </c>
      <c r="E58">
        <v>0.219</v>
      </c>
      <c r="F58">
        <v>0.499</v>
      </c>
      <c r="G58">
        <v>41.703000000000003</v>
      </c>
      <c r="H58">
        <v>1.5353000000000001</v>
      </c>
      <c r="I58" t="s">
        <v>19</v>
      </c>
    </row>
    <row r="59" spans="1:9">
      <c r="A59">
        <v>8</v>
      </c>
      <c r="B59">
        <v>10</v>
      </c>
      <c r="C59">
        <v>8148.5</v>
      </c>
      <c r="D59">
        <v>1768.8</v>
      </c>
      <c r="E59">
        <v>0.217</v>
      </c>
      <c r="F59">
        <v>0.499</v>
      </c>
      <c r="G59">
        <v>41.627000000000002</v>
      </c>
      <c r="H59">
        <v>1.5325</v>
      </c>
      <c r="I59" t="s">
        <v>19</v>
      </c>
    </row>
    <row r="60" spans="1:9">
      <c r="A60">
        <v>9</v>
      </c>
      <c r="B60">
        <v>7.2</v>
      </c>
      <c r="C60">
        <v>8167.6</v>
      </c>
      <c r="D60">
        <v>1743</v>
      </c>
      <c r="E60">
        <v>0.21299999999999999</v>
      </c>
      <c r="F60">
        <v>0.499</v>
      </c>
      <c r="G60">
        <v>41.692999999999998</v>
      </c>
      <c r="H60">
        <v>1.5348999999999999</v>
      </c>
      <c r="I60" t="s">
        <v>19</v>
      </c>
    </row>
    <row r="61" spans="1:9">
      <c r="A61">
        <v>10</v>
      </c>
      <c r="B61">
        <v>5.18</v>
      </c>
      <c r="C61">
        <v>8218.9</v>
      </c>
      <c r="D61">
        <v>1704.2</v>
      </c>
      <c r="E61">
        <v>0.20699999999999999</v>
      </c>
      <c r="F61">
        <v>0.499</v>
      </c>
      <c r="G61">
        <v>41.904000000000003</v>
      </c>
      <c r="H61">
        <v>1.5427</v>
      </c>
      <c r="I61" t="s">
        <v>19</v>
      </c>
    </row>
    <row r="62" spans="1:9">
      <c r="A62">
        <v>11</v>
      </c>
      <c r="B62">
        <v>3.73</v>
      </c>
      <c r="C62">
        <v>8297.5</v>
      </c>
      <c r="D62">
        <v>1655.8</v>
      </c>
      <c r="E62">
        <v>0.2</v>
      </c>
      <c r="F62">
        <v>0.499</v>
      </c>
      <c r="G62">
        <v>42.253999999999998</v>
      </c>
      <c r="H62">
        <v>1.5556000000000001</v>
      </c>
      <c r="I62" t="s">
        <v>19</v>
      </c>
    </row>
    <row r="63" spans="1:9">
      <c r="A63">
        <v>12</v>
      </c>
      <c r="B63">
        <v>2.68</v>
      </c>
      <c r="C63">
        <v>8407.1</v>
      </c>
      <c r="D63">
        <v>1593.1</v>
      </c>
      <c r="E63">
        <v>0.19</v>
      </c>
      <c r="F63">
        <v>0.499</v>
      </c>
      <c r="G63">
        <v>42.725999999999999</v>
      </c>
      <c r="H63">
        <v>1.573</v>
      </c>
      <c r="I63" t="s">
        <v>19</v>
      </c>
    </row>
    <row r="64" spans="1:9">
      <c r="A64">
        <v>13</v>
      </c>
      <c r="B64">
        <v>1.93</v>
      </c>
      <c r="C64">
        <v>8549.1</v>
      </c>
      <c r="D64">
        <v>1522.8</v>
      </c>
      <c r="E64">
        <v>0.17799999999999999</v>
      </c>
      <c r="F64">
        <v>0.499</v>
      </c>
      <c r="G64">
        <v>43.338000000000001</v>
      </c>
      <c r="H64">
        <v>1.5954999999999999</v>
      </c>
      <c r="I64" t="s">
        <v>19</v>
      </c>
    </row>
    <row r="65" spans="1:9">
      <c r="A65">
        <v>14</v>
      </c>
      <c r="B65">
        <v>1.39</v>
      </c>
      <c r="C65">
        <v>8717</v>
      </c>
      <c r="D65">
        <v>1459.5</v>
      </c>
      <c r="E65">
        <v>0.16700000000000001</v>
      </c>
      <c r="F65">
        <v>0.499</v>
      </c>
      <c r="G65">
        <v>44.116</v>
      </c>
      <c r="H65">
        <v>1.6241000000000001</v>
      </c>
      <c r="I65" t="s">
        <v>19</v>
      </c>
    </row>
    <row r="66" spans="1:9">
      <c r="A66">
        <v>15</v>
      </c>
      <c r="B66">
        <v>1</v>
      </c>
      <c r="C66">
        <v>8938.2999999999993</v>
      </c>
      <c r="D66">
        <v>1393.5</v>
      </c>
      <c r="E66">
        <v>0.156</v>
      </c>
      <c r="F66">
        <v>0.499</v>
      </c>
      <c r="G66">
        <v>45.168999999999997</v>
      </c>
      <c r="H66">
        <v>1.6629</v>
      </c>
      <c r="I66" t="s">
        <v>19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R33"/>
  <sheetViews>
    <sheetView topLeftCell="C16" zoomScale="112" zoomScaleNormal="112" workbookViewId="0">
      <selection activeCell="P21" sqref="P21"/>
    </sheetView>
  </sheetViews>
  <sheetFormatPr baseColWidth="10" defaultColWidth="8.83203125" defaultRowHeight="15"/>
  <cols>
    <col min="2" max="2" width="25.5" bestFit="1" customWidth="1"/>
    <col min="3" max="3" width="11.1640625" customWidth="1"/>
  </cols>
  <sheetData>
    <row r="2" spans="2:6">
      <c r="B2" s="1"/>
      <c r="C2" s="1" t="s">
        <v>29</v>
      </c>
      <c r="D2" s="1" t="s">
        <v>23</v>
      </c>
      <c r="E2" s="1" t="s">
        <v>30</v>
      </c>
      <c r="F2" s="1" t="s">
        <v>23</v>
      </c>
    </row>
    <row r="3" spans="2:6">
      <c r="B3" s="2" t="s">
        <v>33</v>
      </c>
      <c r="C3" s="60"/>
      <c r="D3" s="61"/>
      <c r="E3" s="61"/>
      <c r="F3" s="62"/>
    </row>
    <row r="4" spans="2:6">
      <c r="B4" s="1" t="s">
        <v>31</v>
      </c>
      <c r="C4" s="1">
        <v>1860.8</v>
      </c>
      <c r="D4" s="1">
        <v>426.29999999999995</v>
      </c>
      <c r="E4" s="1">
        <v>39.563500000000005</v>
      </c>
      <c r="F4" s="1">
        <v>10.984499999999992</v>
      </c>
    </row>
    <row r="5" spans="2:6">
      <c r="B5" s="1" t="s">
        <v>32</v>
      </c>
      <c r="C5" s="1">
        <v>9987.75</v>
      </c>
      <c r="D5" s="1">
        <v>582.25</v>
      </c>
      <c r="E5" s="1">
        <v>299.02499999999998</v>
      </c>
      <c r="F5" s="1">
        <v>168.73500000000004</v>
      </c>
    </row>
    <row r="6" spans="2:6">
      <c r="B6" s="3" t="s">
        <v>34</v>
      </c>
      <c r="C6" s="60"/>
      <c r="D6" s="61"/>
      <c r="E6" s="61"/>
      <c r="F6" s="62"/>
    </row>
    <row r="7" spans="2:6">
      <c r="B7" s="1" t="s">
        <v>31</v>
      </c>
      <c r="C7" s="1">
        <v>3632.25</v>
      </c>
      <c r="D7" s="1">
        <v>177.05000000000018</v>
      </c>
      <c r="E7" s="1">
        <v>149.78</v>
      </c>
      <c r="F7" s="1">
        <v>106.76000000000003</v>
      </c>
    </row>
    <row r="8" spans="2:6">
      <c r="B8" s="1" t="s">
        <v>32</v>
      </c>
      <c r="C8" s="1">
        <v>8891.6500000000015</v>
      </c>
      <c r="D8" s="1">
        <v>55.949999999999818</v>
      </c>
      <c r="E8" s="1">
        <v>611.02499999999998</v>
      </c>
      <c r="F8" s="1">
        <v>13.634999999999991</v>
      </c>
    </row>
    <row r="10" spans="2:6">
      <c r="C10" t="s">
        <v>78</v>
      </c>
      <c r="E10" t="s">
        <v>79</v>
      </c>
    </row>
    <row r="11" spans="2:6">
      <c r="B11" s="1" t="s">
        <v>74</v>
      </c>
      <c r="C11">
        <f>C4/1000</f>
        <v>1.8608</v>
      </c>
      <c r="D11">
        <f t="shared" ref="D11:F11" si="0">D4/1000</f>
        <v>0.42629999999999996</v>
      </c>
      <c r="E11">
        <f t="shared" si="0"/>
        <v>3.9563500000000001E-2</v>
      </c>
      <c r="F11">
        <f t="shared" si="0"/>
        <v>1.0984499999999993E-2</v>
      </c>
    </row>
    <row r="12" spans="2:6">
      <c r="B12" s="1" t="s">
        <v>75</v>
      </c>
      <c r="C12">
        <f t="shared" ref="C12:F15" si="1">C5/1000</f>
        <v>9.9877500000000001</v>
      </c>
      <c r="D12">
        <f t="shared" si="1"/>
        <v>0.58225000000000005</v>
      </c>
      <c r="E12">
        <f t="shared" si="1"/>
        <v>0.29902499999999999</v>
      </c>
      <c r="F12">
        <f t="shared" si="1"/>
        <v>0.16873500000000005</v>
      </c>
    </row>
    <row r="13" spans="2:6">
      <c r="B13" s="3"/>
      <c r="C13">
        <f t="shared" si="1"/>
        <v>0</v>
      </c>
      <c r="D13">
        <f t="shared" si="1"/>
        <v>0</v>
      </c>
      <c r="E13">
        <f t="shared" si="1"/>
        <v>0</v>
      </c>
      <c r="F13">
        <f t="shared" si="1"/>
        <v>0</v>
      </c>
    </row>
    <row r="14" spans="2:6">
      <c r="B14" s="1" t="s">
        <v>76</v>
      </c>
      <c r="C14">
        <f t="shared" si="1"/>
        <v>3.63225</v>
      </c>
      <c r="D14">
        <f t="shared" si="1"/>
        <v>0.17705000000000018</v>
      </c>
      <c r="E14">
        <f t="shared" si="1"/>
        <v>0.14978</v>
      </c>
      <c r="F14">
        <f t="shared" si="1"/>
        <v>0.10676000000000004</v>
      </c>
    </row>
    <row r="15" spans="2:6">
      <c r="B15" s="1" t="s">
        <v>77</v>
      </c>
      <c r="C15">
        <f t="shared" si="1"/>
        <v>8.8916500000000021</v>
      </c>
      <c r="D15">
        <f t="shared" si="1"/>
        <v>5.5949999999999819E-2</v>
      </c>
      <c r="E15">
        <f t="shared" si="1"/>
        <v>0.61102499999999993</v>
      </c>
      <c r="F15">
        <f t="shared" si="1"/>
        <v>1.3634999999999991E-2</v>
      </c>
    </row>
    <row r="17" spans="2:18">
      <c r="B17" s="1"/>
      <c r="C17" s="63" t="s">
        <v>33</v>
      </c>
      <c r="D17" s="63"/>
      <c r="E17" s="63"/>
      <c r="F17" s="63"/>
      <c r="G17" s="63"/>
      <c r="H17" s="63"/>
      <c r="I17" s="63"/>
      <c r="J17" s="63"/>
      <c r="K17" s="63" t="s">
        <v>34</v>
      </c>
      <c r="L17" s="63"/>
      <c r="M17" s="63"/>
      <c r="N17" s="63"/>
      <c r="O17" s="63"/>
      <c r="P17" s="63"/>
      <c r="Q17" s="63"/>
      <c r="R17" s="63"/>
    </row>
    <row r="18" spans="2:18">
      <c r="B18" s="1" t="s">
        <v>35</v>
      </c>
      <c r="C18" s="1" t="s">
        <v>80</v>
      </c>
      <c r="D18" s="1" t="s">
        <v>23</v>
      </c>
      <c r="E18" s="1" t="s">
        <v>81</v>
      </c>
      <c r="F18" s="1" t="s">
        <v>23</v>
      </c>
      <c r="G18" s="1" t="s">
        <v>82</v>
      </c>
      <c r="H18" s="1" t="s">
        <v>23</v>
      </c>
      <c r="I18" s="1" t="s">
        <v>83</v>
      </c>
      <c r="J18" s="1" t="s">
        <v>23</v>
      </c>
      <c r="K18" s="1" t="s">
        <v>84</v>
      </c>
      <c r="L18" s="1" t="s">
        <v>23</v>
      </c>
      <c r="M18" s="1" t="s">
        <v>85</v>
      </c>
      <c r="N18" s="1" t="s">
        <v>23</v>
      </c>
      <c r="O18" s="1" t="s">
        <v>86</v>
      </c>
      <c r="P18" s="1" t="s">
        <v>23</v>
      </c>
      <c r="Q18" s="1" t="s">
        <v>87</v>
      </c>
      <c r="R18" s="1" t="s">
        <v>23</v>
      </c>
    </row>
    <row r="19" spans="2:18">
      <c r="B19" s="1">
        <v>100</v>
      </c>
      <c r="C19" s="1">
        <v>1960.7</v>
      </c>
      <c r="D19" s="1">
        <v>422.70000000000005</v>
      </c>
      <c r="E19" s="1">
        <v>40.095500000000001</v>
      </c>
      <c r="F19" s="1">
        <v>9.9454999999999849</v>
      </c>
      <c r="G19" s="1">
        <v>10198.950000000001</v>
      </c>
      <c r="H19" s="1">
        <v>577.05000000000018</v>
      </c>
      <c r="I19" s="1">
        <v>275.67</v>
      </c>
      <c r="J19" s="1">
        <v>155.18000000000004</v>
      </c>
      <c r="K19" s="1">
        <v>3631.05</v>
      </c>
      <c r="L19" s="1">
        <v>152.85000000000014</v>
      </c>
      <c r="M19" s="1">
        <v>154.57550000000001</v>
      </c>
      <c r="N19" s="1">
        <v>98.294499999999999</v>
      </c>
      <c r="O19" s="1">
        <v>8824.35</v>
      </c>
      <c r="P19" s="1">
        <v>152.14999999999964</v>
      </c>
      <c r="Q19" s="1">
        <v>675.77</v>
      </c>
      <c r="R19" s="1">
        <v>80.180000000000447</v>
      </c>
    </row>
    <row r="20" spans="2:18">
      <c r="B20" s="1">
        <v>72</v>
      </c>
      <c r="C20" s="1">
        <v>1923.25</v>
      </c>
      <c r="D20" s="1">
        <v>427.34999999999997</v>
      </c>
      <c r="E20" s="1">
        <v>41.167999999999999</v>
      </c>
      <c r="F20" s="1">
        <v>10.374000000000009</v>
      </c>
      <c r="G20" s="1">
        <v>10148.549999999999</v>
      </c>
      <c r="H20" s="1">
        <v>569.44999999999982</v>
      </c>
      <c r="I20" s="1">
        <v>284.61500000000001</v>
      </c>
      <c r="J20" s="1">
        <v>163.39499999999998</v>
      </c>
      <c r="K20" s="1">
        <v>3638.95</v>
      </c>
      <c r="L20" s="1">
        <v>163.64999999999986</v>
      </c>
      <c r="M20" s="1">
        <v>157.26050000000001</v>
      </c>
      <c r="N20" s="1">
        <v>103.55949999999997</v>
      </c>
      <c r="O20" s="1">
        <v>8750.4500000000007</v>
      </c>
      <c r="P20" s="1">
        <v>113.15000000000055</v>
      </c>
      <c r="Q20" s="1">
        <v>699.55</v>
      </c>
      <c r="R20" s="1">
        <v>36.29000000000002</v>
      </c>
    </row>
    <row r="21" spans="2:18">
      <c r="B21" s="1">
        <v>51.8</v>
      </c>
      <c r="C21" s="1">
        <v>1901.35</v>
      </c>
      <c r="D21" s="1">
        <v>429.25</v>
      </c>
      <c r="E21" s="1">
        <v>40.581499999999998</v>
      </c>
      <c r="F21" s="1">
        <v>10.500499999999997</v>
      </c>
      <c r="G21" s="1">
        <v>10111.950000000001</v>
      </c>
      <c r="H21" s="1">
        <v>568.05000000000018</v>
      </c>
      <c r="I21" s="1">
        <v>286.38499999999999</v>
      </c>
      <c r="J21" s="1">
        <v>165.245</v>
      </c>
      <c r="K21" s="1">
        <v>3639.1</v>
      </c>
      <c r="L21" s="1">
        <v>171.09999999999991</v>
      </c>
      <c r="M21" s="1">
        <v>156.38200000000001</v>
      </c>
      <c r="N21" s="1">
        <v>105.508</v>
      </c>
      <c r="O21" s="1">
        <v>8728.25</v>
      </c>
      <c r="P21" s="1">
        <v>93.549999999999272</v>
      </c>
      <c r="Q21" s="1">
        <v>693.29</v>
      </c>
      <c r="R21" s="1">
        <v>15.629999999999995</v>
      </c>
    </row>
    <row r="22" spans="2:18">
      <c r="B22" s="1">
        <v>37.299999999999997</v>
      </c>
      <c r="C22" s="1">
        <v>1887.0500000000002</v>
      </c>
      <c r="D22" s="1">
        <v>429.75</v>
      </c>
      <c r="E22" s="1">
        <v>40.015000000000001</v>
      </c>
      <c r="F22" s="1">
        <v>10.354000000000003</v>
      </c>
      <c r="G22" s="1">
        <v>10082</v>
      </c>
      <c r="H22" s="1">
        <v>570</v>
      </c>
      <c r="I22" s="1">
        <v>287.93</v>
      </c>
      <c r="J22" s="1">
        <v>166.25999999999996</v>
      </c>
      <c r="K22" s="1">
        <v>3637.45</v>
      </c>
      <c r="L22" s="1">
        <v>176.35000000000014</v>
      </c>
      <c r="M22" s="1">
        <v>155.01400000000001</v>
      </c>
      <c r="N22" s="1">
        <v>106.496</v>
      </c>
      <c r="O22" s="1">
        <v>8729.1</v>
      </c>
      <c r="P22" s="1">
        <v>80.399999999999636</v>
      </c>
      <c r="Q22" s="1">
        <v>681.64499999999998</v>
      </c>
      <c r="R22" s="1">
        <v>2.1850000000000023</v>
      </c>
    </row>
    <row r="23" spans="2:18">
      <c r="B23" s="1">
        <v>26.8</v>
      </c>
      <c r="C23" s="1">
        <v>1878.4</v>
      </c>
      <c r="D23" s="1">
        <v>429.59999999999911</v>
      </c>
      <c r="E23" s="1">
        <v>39.649500000000003</v>
      </c>
      <c r="F23" s="1">
        <v>10.477499999999994</v>
      </c>
      <c r="G23" s="1">
        <v>10056.85</v>
      </c>
      <c r="H23" s="1">
        <v>572.14999999999964</v>
      </c>
      <c r="I23" s="1">
        <v>290.935</v>
      </c>
      <c r="J23" s="1">
        <v>167.965</v>
      </c>
      <c r="K23" s="1">
        <v>3636.2</v>
      </c>
      <c r="L23" s="1">
        <v>178.39999999999986</v>
      </c>
      <c r="M23" s="1">
        <v>153.3605</v>
      </c>
      <c r="N23" s="1">
        <v>106.73950000000001</v>
      </c>
      <c r="O23" s="1">
        <v>8747.1</v>
      </c>
      <c r="P23" s="1">
        <v>72</v>
      </c>
      <c r="Q23" s="1">
        <v>669.76</v>
      </c>
      <c r="R23" s="1">
        <v>9.0099999999999909</v>
      </c>
    </row>
    <row r="24" spans="2:18">
      <c r="B24" s="1">
        <v>19.3</v>
      </c>
      <c r="C24" s="1">
        <v>1871.3</v>
      </c>
      <c r="D24" s="1">
        <v>429.20000000000016</v>
      </c>
      <c r="E24" s="1">
        <v>39.530999999999999</v>
      </c>
      <c r="F24" s="1">
        <v>10.516000000000002</v>
      </c>
      <c r="G24" s="1">
        <v>10032.35</v>
      </c>
      <c r="H24" s="1">
        <v>576.64999999999964</v>
      </c>
      <c r="I24" s="1">
        <v>293.63</v>
      </c>
      <c r="J24" s="1">
        <v>168.92000000000002</v>
      </c>
      <c r="K24" s="1">
        <v>3634.85</v>
      </c>
      <c r="L24" s="1">
        <v>179.34999999999991</v>
      </c>
      <c r="M24" s="1">
        <v>151.49200000000002</v>
      </c>
      <c r="N24" s="1">
        <v>106.35799999999999</v>
      </c>
      <c r="O24" s="1">
        <v>8782.2999999999993</v>
      </c>
      <c r="P24" s="1">
        <v>65.099999999999454</v>
      </c>
      <c r="Q24" s="1">
        <v>655.20000000000005</v>
      </c>
      <c r="R24" s="1">
        <v>17.550000000000011</v>
      </c>
    </row>
    <row r="25" spans="2:18">
      <c r="B25" s="1">
        <v>13.9</v>
      </c>
      <c r="C25" s="1">
        <v>1865.6999999999998</v>
      </c>
      <c r="D25" s="1">
        <v>427.90000000000072</v>
      </c>
      <c r="E25" s="1">
        <v>39.641500000000001</v>
      </c>
      <c r="F25" s="1">
        <v>10.560500000000001</v>
      </c>
      <c r="G25" s="1">
        <v>10009.200000000001</v>
      </c>
      <c r="H25" s="1">
        <v>579.80000000000018</v>
      </c>
      <c r="I25" s="1">
        <v>296.32499999999999</v>
      </c>
      <c r="J25" s="1">
        <v>169.05499999999998</v>
      </c>
      <c r="K25" s="1">
        <v>3634.9</v>
      </c>
      <c r="L25" s="1">
        <v>177.90000000000009</v>
      </c>
      <c r="M25" s="1">
        <v>150.57999999999998</v>
      </c>
      <c r="N25" s="1">
        <v>106.69999999999997</v>
      </c>
      <c r="O25" s="1">
        <v>8833.15</v>
      </c>
      <c r="P25" s="1">
        <v>60.350000000000364</v>
      </c>
      <c r="Q25" s="1">
        <v>634.72500000000002</v>
      </c>
      <c r="R25" s="1">
        <v>18.784999999999968</v>
      </c>
    </row>
    <row r="26" spans="2:18">
      <c r="B26" s="1">
        <v>10</v>
      </c>
      <c r="C26" s="1">
        <v>1860.8</v>
      </c>
      <c r="D26" s="1">
        <v>426.29999999999995</v>
      </c>
      <c r="E26" s="1">
        <v>39.563500000000005</v>
      </c>
      <c r="F26" s="1">
        <v>10.984499999999992</v>
      </c>
      <c r="G26" s="1">
        <v>9987.75</v>
      </c>
      <c r="H26" s="1">
        <v>582.25</v>
      </c>
      <c r="I26" s="1">
        <v>299.02499999999998</v>
      </c>
      <c r="J26" s="1">
        <v>168.73500000000004</v>
      </c>
      <c r="K26" s="1">
        <v>3632.25</v>
      </c>
      <c r="L26" s="1">
        <v>177.05000000000018</v>
      </c>
      <c r="M26" s="1">
        <v>149.78</v>
      </c>
      <c r="N26" s="1">
        <v>106.76000000000003</v>
      </c>
      <c r="O26" s="1">
        <v>8891.6500000000015</v>
      </c>
      <c r="P26" s="1">
        <v>55.949999999999818</v>
      </c>
      <c r="Q26" s="1">
        <v>611.02499999999998</v>
      </c>
      <c r="R26" s="1">
        <v>13.634999999999991</v>
      </c>
    </row>
    <row r="27" spans="2:18">
      <c r="B27" s="1">
        <v>7.2</v>
      </c>
      <c r="C27" s="1">
        <v>1855.6999999999998</v>
      </c>
      <c r="D27" s="1">
        <v>425.50000000000057</v>
      </c>
      <c r="E27" s="1">
        <v>40.350999999999999</v>
      </c>
      <c r="F27" s="1">
        <v>10.834000000000009</v>
      </c>
      <c r="G27" s="1">
        <v>9967.0499999999993</v>
      </c>
      <c r="H27" s="1">
        <v>583.94999999999982</v>
      </c>
      <c r="I27" s="1">
        <v>301.57499999999999</v>
      </c>
      <c r="J27" s="1">
        <v>167.85500000000002</v>
      </c>
      <c r="K27" s="1">
        <v>3633.3500000000004</v>
      </c>
      <c r="L27" s="1">
        <v>173.54999999999995</v>
      </c>
      <c r="M27" s="1">
        <v>147.49250000000001</v>
      </c>
      <c r="N27" s="1">
        <v>105.04749999999999</v>
      </c>
      <c r="O27" s="1">
        <v>8954.3499999999985</v>
      </c>
      <c r="P27" s="1">
        <v>46.949999999999818</v>
      </c>
      <c r="Q27" s="1">
        <v>591.53</v>
      </c>
      <c r="R27" s="1">
        <v>11.740000000000009</v>
      </c>
    </row>
    <row r="28" spans="2:18">
      <c r="B28" s="1">
        <v>5.18</v>
      </c>
      <c r="C28" s="1">
        <v>1850.85</v>
      </c>
      <c r="D28" s="1">
        <v>424.05000000000035</v>
      </c>
      <c r="E28" s="1">
        <v>40.817999999999998</v>
      </c>
      <c r="F28" s="1">
        <v>11.259</v>
      </c>
      <c r="G28" s="1">
        <v>9946.9500000000007</v>
      </c>
      <c r="H28" s="1">
        <v>584.05000000000018</v>
      </c>
      <c r="I28" s="1">
        <v>304.60000000000002</v>
      </c>
      <c r="J28" s="1">
        <v>166.79999999999993</v>
      </c>
      <c r="K28" s="1">
        <v>3634.25</v>
      </c>
      <c r="L28" s="1">
        <v>170.65000000000009</v>
      </c>
      <c r="M28" s="1">
        <v>146.15700000000001</v>
      </c>
      <c r="N28" s="1">
        <v>104.083</v>
      </c>
      <c r="O28" s="1">
        <v>9022.7999999999993</v>
      </c>
      <c r="P28" s="1">
        <v>35</v>
      </c>
      <c r="Q28" s="1">
        <v>573.78</v>
      </c>
      <c r="R28" s="1">
        <v>13.029999999999973</v>
      </c>
    </row>
    <row r="29" spans="2:18">
      <c r="B29" s="1">
        <v>3.73</v>
      </c>
      <c r="C29" s="1">
        <v>1845.9499999999998</v>
      </c>
      <c r="D29" s="1">
        <v>422.75000000000057</v>
      </c>
      <c r="E29" s="1">
        <v>41.519999999999996</v>
      </c>
      <c r="F29" s="1">
        <v>11.373000000000012</v>
      </c>
      <c r="G29" s="1">
        <v>9924.2000000000007</v>
      </c>
      <c r="H29" s="1">
        <v>583.80000000000018</v>
      </c>
      <c r="I29" s="1">
        <v>306.19499999999999</v>
      </c>
      <c r="J29" s="1">
        <v>164.09500000000003</v>
      </c>
      <c r="K29" s="1">
        <v>3636.85</v>
      </c>
      <c r="L29" s="1">
        <v>166.75</v>
      </c>
      <c r="M29" s="1">
        <v>145.11799999999999</v>
      </c>
      <c r="N29" s="1">
        <v>103.46200000000002</v>
      </c>
      <c r="O29" s="1">
        <v>9093.0499999999993</v>
      </c>
      <c r="P29" s="1">
        <v>23.650000000000549</v>
      </c>
      <c r="Q29" s="1">
        <v>555.57500000000005</v>
      </c>
      <c r="R29" s="1">
        <v>13.285000000000025</v>
      </c>
    </row>
    <row r="30" spans="2:18">
      <c r="B30" s="1">
        <v>2.68</v>
      </c>
      <c r="C30" s="1">
        <v>1840.4</v>
      </c>
      <c r="D30" s="1">
        <v>421.69999999999959</v>
      </c>
      <c r="E30" s="1">
        <v>42.222000000000001</v>
      </c>
      <c r="F30" s="1">
        <v>11.659000000000004</v>
      </c>
      <c r="G30" s="1">
        <v>9905.0499999999993</v>
      </c>
      <c r="H30" s="1">
        <v>579.94999999999982</v>
      </c>
      <c r="I30" s="1">
        <v>309.85500000000002</v>
      </c>
      <c r="J30" s="1">
        <v>163.15499999999992</v>
      </c>
      <c r="K30" s="1">
        <v>3639.55</v>
      </c>
      <c r="L30" s="1">
        <v>161.95000000000005</v>
      </c>
      <c r="M30" s="1">
        <v>143.64400000000001</v>
      </c>
      <c r="N30" s="1">
        <v>103.31600000000002</v>
      </c>
      <c r="O30" s="1">
        <v>9172.8499999999985</v>
      </c>
      <c r="P30" s="1">
        <v>8.0500000000001819</v>
      </c>
      <c r="Q30" s="1">
        <v>535.27499999999998</v>
      </c>
      <c r="R30" s="1">
        <v>10.605000000000018</v>
      </c>
    </row>
    <row r="31" spans="2:18">
      <c r="B31" s="1">
        <v>1.93</v>
      </c>
      <c r="C31" s="1">
        <v>1834.3000000000002</v>
      </c>
      <c r="D31" s="1">
        <v>420.59999999999985</v>
      </c>
      <c r="E31" s="1">
        <v>43.210499999999996</v>
      </c>
      <c r="F31" s="1">
        <v>11.393500000000007</v>
      </c>
      <c r="G31" s="1">
        <v>9886.6</v>
      </c>
      <c r="H31" s="1">
        <v>573.39999999999964</v>
      </c>
      <c r="I31" s="1">
        <v>314.41000000000003</v>
      </c>
      <c r="J31" s="1">
        <v>162.62999999999997</v>
      </c>
      <c r="K31" s="1">
        <v>3643.65</v>
      </c>
      <c r="L31" s="1">
        <v>155.84999999999991</v>
      </c>
      <c r="M31" s="1">
        <v>141.86949999999999</v>
      </c>
      <c r="N31" s="1">
        <v>102.13050000000003</v>
      </c>
      <c r="O31" s="1">
        <v>9255.25</v>
      </c>
      <c r="P31" s="1">
        <v>12.75</v>
      </c>
      <c r="Q31" s="1">
        <v>519.14</v>
      </c>
      <c r="R31" s="1">
        <v>11.320000000000022</v>
      </c>
    </row>
    <row r="32" spans="2:18">
      <c r="B32" s="1">
        <v>1.39</v>
      </c>
      <c r="C32" s="1">
        <v>1828.5</v>
      </c>
      <c r="D32" s="1">
        <v>419.59999999999962</v>
      </c>
      <c r="E32" s="1">
        <v>44.295000000000002</v>
      </c>
      <c r="F32" s="1">
        <v>11.298000000000011</v>
      </c>
      <c r="G32" s="1">
        <v>9868.5499999999993</v>
      </c>
      <c r="H32" s="1">
        <v>565.44999999999982</v>
      </c>
      <c r="I32" s="1">
        <v>320.73</v>
      </c>
      <c r="J32" s="1">
        <v>162.87</v>
      </c>
      <c r="K32" s="1">
        <v>3647.25</v>
      </c>
      <c r="L32" s="1">
        <v>149.94999999999982</v>
      </c>
      <c r="M32" s="1">
        <v>142.52950000000001</v>
      </c>
      <c r="N32" s="1">
        <v>102.62050000000001</v>
      </c>
      <c r="O32" s="1">
        <v>9340.15</v>
      </c>
      <c r="P32" s="1">
        <v>45.75</v>
      </c>
      <c r="Q32" s="1">
        <v>504.69500000000005</v>
      </c>
      <c r="R32" s="1">
        <v>18.255000000000024</v>
      </c>
    </row>
    <row r="33" spans="2:18">
      <c r="B33" s="1">
        <v>1</v>
      </c>
      <c r="C33" s="1">
        <v>1821.8999999999999</v>
      </c>
      <c r="D33" s="1">
        <v>417.79999999999984</v>
      </c>
      <c r="E33" s="1">
        <v>44.835000000000001</v>
      </c>
      <c r="F33" s="1">
        <v>10.742999999999991</v>
      </c>
      <c r="G33" s="1">
        <v>9846.4</v>
      </c>
      <c r="H33" s="1">
        <v>555.60000000000036</v>
      </c>
      <c r="I33" s="1">
        <v>330.46000000000004</v>
      </c>
      <c r="J33" s="1">
        <v>165.84999999999997</v>
      </c>
      <c r="K33" s="1">
        <v>3656.3500000000004</v>
      </c>
      <c r="L33" s="1">
        <v>137.45000000000005</v>
      </c>
      <c r="M33" s="1">
        <v>137.63249999999999</v>
      </c>
      <c r="N33" s="1">
        <v>98.027500000000018</v>
      </c>
      <c r="O33" s="1">
        <v>9439.0999999999985</v>
      </c>
      <c r="P33" s="1">
        <v>64.300000000000182</v>
      </c>
      <c r="Q33" s="1">
        <v>485.37</v>
      </c>
      <c r="R33" s="1">
        <v>5.1399999999999864</v>
      </c>
    </row>
  </sheetData>
  <mergeCells count="4">
    <mergeCell ref="C3:F3"/>
    <mergeCell ref="C6:F6"/>
    <mergeCell ref="C17:J17"/>
    <mergeCell ref="K17:R17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J37"/>
  <sheetViews>
    <sheetView topLeftCell="A13" workbookViewId="0">
      <selection activeCell="U16" sqref="U16"/>
    </sheetView>
  </sheetViews>
  <sheetFormatPr baseColWidth="10" defaultColWidth="8.83203125" defaultRowHeight="15"/>
  <sheetData>
    <row r="3" spans="2:10">
      <c r="B3" s="1" t="s">
        <v>35</v>
      </c>
      <c r="C3" s="1" t="s">
        <v>38</v>
      </c>
      <c r="D3" s="1" t="s">
        <v>23</v>
      </c>
      <c r="E3" s="1" t="s">
        <v>39</v>
      </c>
      <c r="F3" s="1" t="s">
        <v>23</v>
      </c>
      <c r="G3" s="1" t="s">
        <v>40</v>
      </c>
      <c r="H3" s="1" t="s">
        <v>23</v>
      </c>
      <c r="I3" s="1" t="s">
        <v>41</v>
      </c>
      <c r="J3" s="1" t="s">
        <v>23</v>
      </c>
    </row>
    <row r="4" spans="2:10">
      <c r="B4" s="1">
        <v>100</v>
      </c>
      <c r="C4" s="1">
        <v>1960.7</v>
      </c>
      <c r="D4" s="1">
        <v>422.70000000000005</v>
      </c>
      <c r="E4" s="1">
        <v>10198.950000000001</v>
      </c>
      <c r="F4" s="1">
        <v>577.05000000000018</v>
      </c>
      <c r="G4" s="1">
        <v>3631.05</v>
      </c>
      <c r="H4" s="1">
        <v>152.85000000000014</v>
      </c>
      <c r="I4" s="1">
        <v>8824.35</v>
      </c>
      <c r="J4" s="1">
        <v>152.14999999999964</v>
      </c>
    </row>
    <row r="5" spans="2:10">
      <c r="B5" s="1">
        <v>72</v>
      </c>
      <c r="C5" s="1">
        <v>1923.25</v>
      </c>
      <c r="D5" s="1">
        <v>427.34999999999997</v>
      </c>
      <c r="E5" s="1">
        <v>10148.549999999999</v>
      </c>
      <c r="F5" s="1">
        <v>569.44999999999982</v>
      </c>
      <c r="G5" s="1">
        <v>3638.95</v>
      </c>
      <c r="H5" s="1">
        <v>163.64999999999986</v>
      </c>
      <c r="I5" s="1">
        <v>8750.4500000000007</v>
      </c>
      <c r="J5" s="1">
        <v>113.15000000000055</v>
      </c>
    </row>
    <row r="6" spans="2:10">
      <c r="B6" s="1">
        <v>51.8</v>
      </c>
      <c r="C6" s="1">
        <v>1901.35</v>
      </c>
      <c r="D6" s="1">
        <v>429.25</v>
      </c>
      <c r="E6" s="1">
        <v>10111.950000000001</v>
      </c>
      <c r="F6" s="1">
        <v>568.05000000000018</v>
      </c>
      <c r="G6" s="1">
        <v>3639.1</v>
      </c>
      <c r="H6" s="1">
        <v>171.09999999999991</v>
      </c>
      <c r="I6" s="1">
        <v>8728.25</v>
      </c>
      <c r="J6" s="1">
        <v>93.549999999999272</v>
      </c>
    </row>
    <row r="7" spans="2:10">
      <c r="B7" s="1">
        <v>37.299999999999997</v>
      </c>
      <c r="C7" s="1">
        <v>1887.0500000000002</v>
      </c>
      <c r="D7" s="1">
        <v>429.75</v>
      </c>
      <c r="E7" s="1">
        <v>10082</v>
      </c>
      <c r="F7" s="1">
        <v>570</v>
      </c>
      <c r="G7" s="1">
        <v>3637.45</v>
      </c>
      <c r="H7" s="1">
        <v>176.35000000000014</v>
      </c>
      <c r="I7" s="1">
        <v>8729.1</v>
      </c>
      <c r="J7" s="1">
        <v>80.399999999999636</v>
      </c>
    </row>
    <row r="8" spans="2:10">
      <c r="B8" s="1">
        <v>26.8</v>
      </c>
      <c r="C8" s="1">
        <v>1878.4</v>
      </c>
      <c r="D8" s="1">
        <v>429.59999999999911</v>
      </c>
      <c r="E8" s="1">
        <v>10056.85</v>
      </c>
      <c r="F8" s="1">
        <v>572.14999999999964</v>
      </c>
      <c r="G8" s="1">
        <v>3636.2</v>
      </c>
      <c r="H8" s="1">
        <v>178.39999999999986</v>
      </c>
      <c r="I8" s="1">
        <v>8747.1</v>
      </c>
      <c r="J8" s="1">
        <v>72</v>
      </c>
    </row>
    <row r="9" spans="2:10">
      <c r="B9" s="1">
        <v>19.3</v>
      </c>
      <c r="C9" s="1">
        <v>1871.3</v>
      </c>
      <c r="D9" s="1">
        <v>429.20000000000016</v>
      </c>
      <c r="E9" s="1">
        <v>10032.35</v>
      </c>
      <c r="F9" s="1">
        <v>576.64999999999964</v>
      </c>
      <c r="G9" s="1">
        <v>3634.85</v>
      </c>
      <c r="H9" s="1">
        <v>179.34999999999991</v>
      </c>
      <c r="I9" s="1">
        <v>8782.2999999999993</v>
      </c>
      <c r="J9" s="1">
        <v>65.099999999999454</v>
      </c>
    </row>
    <row r="10" spans="2:10">
      <c r="B10" s="1">
        <v>13.9</v>
      </c>
      <c r="C10" s="1">
        <v>1865.6999999999998</v>
      </c>
      <c r="D10" s="1">
        <v>427.90000000000072</v>
      </c>
      <c r="E10" s="1">
        <v>10009.200000000001</v>
      </c>
      <c r="F10" s="1">
        <v>579.80000000000018</v>
      </c>
      <c r="G10" s="1">
        <v>3634.9</v>
      </c>
      <c r="H10" s="1">
        <v>177.90000000000009</v>
      </c>
      <c r="I10" s="1">
        <v>8833.15</v>
      </c>
      <c r="J10" s="1">
        <v>60.350000000000364</v>
      </c>
    </row>
    <row r="11" spans="2:10">
      <c r="B11" s="1">
        <v>10</v>
      </c>
      <c r="C11" s="1">
        <v>1860.8</v>
      </c>
      <c r="D11" s="1">
        <v>426.29999999999995</v>
      </c>
      <c r="E11" s="1">
        <v>9987.75</v>
      </c>
      <c r="F11" s="1">
        <v>582.25</v>
      </c>
      <c r="G11" s="1">
        <v>3632.25</v>
      </c>
      <c r="H11" s="1">
        <v>177.05000000000018</v>
      </c>
      <c r="I11" s="1">
        <v>8891.6500000000015</v>
      </c>
      <c r="J11" s="1">
        <v>55.949999999999818</v>
      </c>
    </row>
    <row r="12" spans="2:10">
      <c r="B12" s="1">
        <v>7.2</v>
      </c>
      <c r="C12" s="1">
        <v>1855.6999999999998</v>
      </c>
      <c r="D12" s="1">
        <v>425.50000000000057</v>
      </c>
      <c r="E12" s="1">
        <v>9967.0499999999993</v>
      </c>
      <c r="F12" s="1">
        <v>583.94999999999982</v>
      </c>
      <c r="G12" s="1">
        <v>3633.3500000000004</v>
      </c>
      <c r="H12" s="1">
        <v>173.54999999999995</v>
      </c>
      <c r="I12" s="1">
        <v>8954.3499999999985</v>
      </c>
      <c r="J12" s="1">
        <v>46.949999999999818</v>
      </c>
    </row>
    <row r="13" spans="2:10">
      <c r="B13" s="1">
        <v>5.18</v>
      </c>
      <c r="C13" s="1">
        <v>1850.85</v>
      </c>
      <c r="D13" s="1">
        <v>424.05000000000035</v>
      </c>
      <c r="E13" s="1">
        <v>9946.9500000000007</v>
      </c>
      <c r="F13" s="1">
        <v>584.05000000000018</v>
      </c>
      <c r="G13" s="1">
        <v>3634.25</v>
      </c>
      <c r="H13" s="1">
        <v>170.65000000000009</v>
      </c>
      <c r="I13" s="1">
        <v>9022.7999999999993</v>
      </c>
      <c r="J13" s="1">
        <v>35</v>
      </c>
    </row>
    <row r="14" spans="2:10">
      <c r="B14" s="1">
        <v>3.73</v>
      </c>
      <c r="C14" s="1">
        <v>1845.9499999999998</v>
      </c>
      <c r="D14" s="1">
        <v>422.75000000000057</v>
      </c>
      <c r="E14" s="1">
        <v>9924.2000000000007</v>
      </c>
      <c r="F14" s="1">
        <v>583.80000000000018</v>
      </c>
      <c r="G14" s="1">
        <v>3636.85</v>
      </c>
      <c r="H14" s="1">
        <v>166.75</v>
      </c>
      <c r="I14" s="1">
        <v>9093.0499999999993</v>
      </c>
      <c r="J14" s="1">
        <v>23.650000000000549</v>
      </c>
    </row>
    <row r="15" spans="2:10">
      <c r="B15" s="1">
        <v>2.68</v>
      </c>
      <c r="C15" s="1">
        <v>1840.4</v>
      </c>
      <c r="D15" s="1">
        <v>421.69999999999959</v>
      </c>
      <c r="E15" s="1">
        <v>9905.0499999999993</v>
      </c>
      <c r="F15" s="1">
        <v>579.94999999999982</v>
      </c>
      <c r="G15" s="1">
        <v>3639.55</v>
      </c>
      <c r="H15" s="1">
        <v>161.95000000000005</v>
      </c>
      <c r="I15" s="1">
        <v>9172.8499999999985</v>
      </c>
      <c r="J15" s="1">
        <v>8.0500000000001819</v>
      </c>
    </row>
    <row r="16" spans="2:10">
      <c r="B16" s="1">
        <v>1.93</v>
      </c>
      <c r="C16" s="1">
        <v>1834.3000000000002</v>
      </c>
      <c r="D16" s="1">
        <v>420.59999999999985</v>
      </c>
      <c r="E16" s="1">
        <v>9886.6</v>
      </c>
      <c r="F16" s="1">
        <v>573.39999999999964</v>
      </c>
      <c r="G16" s="1">
        <v>3643.65</v>
      </c>
      <c r="H16" s="1">
        <v>155.84999999999991</v>
      </c>
      <c r="I16" s="1">
        <v>9255.25</v>
      </c>
      <c r="J16" s="1">
        <v>12.75</v>
      </c>
    </row>
    <row r="17" spans="2:10">
      <c r="B17" s="1">
        <v>1.39</v>
      </c>
      <c r="C17" s="1">
        <v>1828.5</v>
      </c>
      <c r="D17" s="1">
        <v>419.59999999999962</v>
      </c>
      <c r="E17" s="1">
        <v>9868.5499999999993</v>
      </c>
      <c r="F17" s="1">
        <v>565.44999999999982</v>
      </c>
      <c r="G17" s="1">
        <v>3647.25</v>
      </c>
      <c r="H17" s="1">
        <v>149.94999999999982</v>
      </c>
      <c r="I17" s="1">
        <v>9340.15</v>
      </c>
      <c r="J17" s="1">
        <v>45.75</v>
      </c>
    </row>
    <row r="18" spans="2:10">
      <c r="B18" s="1">
        <v>1</v>
      </c>
      <c r="C18" s="1">
        <v>1821.8999999999999</v>
      </c>
      <c r="D18" s="1">
        <v>417.79999999999984</v>
      </c>
      <c r="E18" s="1">
        <v>9846.4</v>
      </c>
      <c r="F18" s="1">
        <v>555.60000000000036</v>
      </c>
      <c r="G18" s="1">
        <v>3656.3500000000004</v>
      </c>
      <c r="H18" s="1">
        <v>137.45000000000005</v>
      </c>
      <c r="I18" s="1">
        <v>9439.0999999999985</v>
      </c>
      <c r="J18" s="1">
        <v>64.300000000000182</v>
      </c>
    </row>
    <row r="22" spans="2:10">
      <c r="B22" s="1" t="s">
        <v>35</v>
      </c>
      <c r="C22" s="1" t="s">
        <v>42</v>
      </c>
      <c r="D22" s="1" t="s">
        <v>23</v>
      </c>
      <c r="E22" s="1" t="s">
        <v>43</v>
      </c>
      <c r="F22" s="1" t="s">
        <v>23</v>
      </c>
      <c r="G22" s="1" t="s">
        <v>40</v>
      </c>
      <c r="H22" s="1" t="s">
        <v>23</v>
      </c>
      <c r="I22" s="1" t="s">
        <v>41</v>
      </c>
      <c r="J22" s="1" t="s">
        <v>23</v>
      </c>
    </row>
    <row r="23" spans="2:10">
      <c r="B23" s="1">
        <v>100</v>
      </c>
      <c r="C23" s="1">
        <v>40.095500000000001</v>
      </c>
      <c r="D23" s="1">
        <v>9.9454999999999849</v>
      </c>
      <c r="E23" s="1">
        <v>275.67</v>
      </c>
      <c r="F23" s="1">
        <v>155.18000000000004</v>
      </c>
      <c r="G23" s="1">
        <v>154.57550000000001</v>
      </c>
      <c r="H23" s="1">
        <v>98.294499999999999</v>
      </c>
      <c r="I23" s="1">
        <v>675.77</v>
      </c>
      <c r="J23" s="1">
        <v>80.180000000000447</v>
      </c>
    </row>
    <row r="24" spans="2:10">
      <c r="B24" s="1">
        <v>72</v>
      </c>
      <c r="C24" s="1">
        <v>41.167999999999999</v>
      </c>
      <c r="D24" s="1">
        <v>10.374000000000009</v>
      </c>
      <c r="E24" s="1">
        <v>284.61500000000001</v>
      </c>
      <c r="F24" s="1">
        <v>163.39499999999998</v>
      </c>
      <c r="G24" s="1">
        <v>157.26050000000001</v>
      </c>
      <c r="H24" s="1">
        <v>103.55949999999997</v>
      </c>
      <c r="I24" s="1">
        <v>699.55</v>
      </c>
      <c r="J24" s="1">
        <v>36.29000000000002</v>
      </c>
    </row>
    <row r="25" spans="2:10">
      <c r="B25" s="1">
        <v>51.8</v>
      </c>
      <c r="C25" s="1">
        <v>40.581499999999998</v>
      </c>
      <c r="D25" s="1">
        <v>10.500499999999997</v>
      </c>
      <c r="E25" s="1">
        <v>286.38499999999999</v>
      </c>
      <c r="F25" s="1">
        <v>165.245</v>
      </c>
      <c r="G25" s="1">
        <v>156.38200000000001</v>
      </c>
      <c r="H25" s="1">
        <v>105.508</v>
      </c>
      <c r="I25" s="1">
        <v>693.29</v>
      </c>
      <c r="J25" s="1">
        <v>15.629999999999995</v>
      </c>
    </row>
    <row r="26" spans="2:10">
      <c r="B26" s="1">
        <v>37.299999999999997</v>
      </c>
      <c r="C26" s="1">
        <v>40.015000000000001</v>
      </c>
      <c r="D26" s="1">
        <v>10.354000000000003</v>
      </c>
      <c r="E26" s="1">
        <v>287.93</v>
      </c>
      <c r="F26" s="1">
        <v>166.25999999999996</v>
      </c>
      <c r="G26" s="1">
        <v>155.01400000000001</v>
      </c>
      <c r="H26" s="1">
        <v>106.496</v>
      </c>
      <c r="I26" s="1">
        <v>681.64499999999998</v>
      </c>
      <c r="J26" s="1">
        <v>2.1850000000000023</v>
      </c>
    </row>
    <row r="27" spans="2:10">
      <c r="B27" s="1">
        <v>26.8</v>
      </c>
      <c r="C27" s="1">
        <v>39.649500000000003</v>
      </c>
      <c r="D27" s="1">
        <v>10.477499999999994</v>
      </c>
      <c r="E27" s="1">
        <v>290.935</v>
      </c>
      <c r="F27" s="1">
        <v>167.965</v>
      </c>
      <c r="G27" s="1">
        <v>153.3605</v>
      </c>
      <c r="H27" s="1">
        <v>106.73950000000001</v>
      </c>
      <c r="I27" s="1">
        <v>669.76</v>
      </c>
      <c r="J27" s="1">
        <v>9.0099999999999909</v>
      </c>
    </row>
    <row r="28" spans="2:10">
      <c r="B28" s="1">
        <v>19.3</v>
      </c>
      <c r="C28" s="1">
        <v>39.530999999999999</v>
      </c>
      <c r="D28" s="1">
        <v>10.516000000000002</v>
      </c>
      <c r="E28" s="1">
        <v>293.63</v>
      </c>
      <c r="F28" s="1">
        <v>168.92000000000002</v>
      </c>
      <c r="G28" s="1">
        <v>151.49200000000002</v>
      </c>
      <c r="H28" s="1">
        <v>106.35799999999999</v>
      </c>
      <c r="I28" s="1">
        <v>655.20000000000005</v>
      </c>
      <c r="J28" s="1">
        <v>17.550000000000011</v>
      </c>
    </row>
    <row r="29" spans="2:10">
      <c r="B29" s="1">
        <v>13.9</v>
      </c>
      <c r="C29" s="1">
        <v>39.641500000000001</v>
      </c>
      <c r="D29" s="1">
        <v>10.560500000000001</v>
      </c>
      <c r="E29" s="1">
        <v>296.32499999999999</v>
      </c>
      <c r="F29" s="1">
        <v>169.05499999999998</v>
      </c>
      <c r="G29" s="1">
        <v>150.57999999999998</v>
      </c>
      <c r="H29" s="1">
        <v>106.69999999999997</v>
      </c>
      <c r="I29" s="1">
        <v>634.72500000000002</v>
      </c>
      <c r="J29" s="1">
        <v>18.784999999999968</v>
      </c>
    </row>
    <row r="30" spans="2:10">
      <c r="B30" s="1">
        <v>10</v>
      </c>
      <c r="C30" s="1">
        <v>39.563500000000005</v>
      </c>
      <c r="D30" s="1">
        <v>10.984499999999992</v>
      </c>
      <c r="E30" s="1">
        <v>299.02499999999998</v>
      </c>
      <c r="F30" s="1">
        <v>168.73500000000004</v>
      </c>
      <c r="G30" s="1">
        <v>149.78</v>
      </c>
      <c r="H30" s="1">
        <v>106.76000000000003</v>
      </c>
      <c r="I30" s="1">
        <v>611.02499999999998</v>
      </c>
      <c r="J30" s="1">
        <v>13.634999999999991</v>
      </c>
    </row>
    <row r="31" spans="2:10">
      <c r="B31" s="1">
        <v>7.2</v>
      </c>
      <c r="C31" s="1">
        <v>40.350999999999999</v>
      </c>
      <c r="D31" s="1">
        <v>10.834000000000009</v>
      </c>
      <c r="E31" s="1">
        <v>301.57499999999999</v>
      </c>
      <c r="F31" s="1">
        <v>167.85500000000002</v>
      </c>
      <c r="G31" s="1">
        <v>147.49250000000001</v>
      </c>
      <c r="H31" s="1">
        <v>105.04749999999999</v>
      </c>
      <c r="I31" s="1">
        <v>591.53</v>
      </c>
      <c r="J31" s="1">
        <v>11.740000000000009</v>
      </c>
    </row>
    <row r="32" spans="2:10">
      <c r="B32" s="1">
        <v>5.18</v>
      </c>
      <c r="C32" s="1">
        <v>40.817999999999998</v>
      </c>
      <c r="D32" s="1">
        <v>11.259</v>
      </c>
      <c r="E32" s="1">
        <v>304.60000000000002</v>
      </c>
      <c r="F32" s="1">
        <v>166.79999999999993</v>
      </c>
      <c r="G32" s="1">
        <v>146.15700000000001</v>
      </c>
      <c r="H32" s="1">
        <v>104.083</v>
      </c>
      <c r="I32" s="1">
        <v>573.78</v>
      </c>
      <c r="J32" s="1">
        <v>13.029999999999973</v>
      </c>
    </row>
    <row r="33" spans="2:10">
      <c r="B33" s="1">
        <v>3.73</v>
      </c>
      <c r="C33" s="1">
        <v>41.519999999999996</v>
      </c>
      <c r="D33" s="1">
        <v>11.373000000000012</v>
      </c>
      <c r="E33" s="1">
        <v>306.19499999999999</v>
      </c>
      <c r="F33" s="1">
        <v>164.09500000000003</v>
      </c>
      <c r="G33" s="1">
        <v>145.11799999999999</v>
      </c>
      <c r="H33" s="1">
        <v>103.46200000000002</v>
      </c>
      <c r="I33" s="1">
        <v>555.57500000000005</v>
      </c>
      <c r="J33" s="1">
        <v>13.285000000000025</v>
      </c>
    </row>
    <row r="34" spans="2:10">
      <c r="B34" s="1">
        <v>2.68</v>
      </c>
      <c r="C34" s="1">
        <v>42.222000000000001</v>
      </c>
      <c r="D34" s="1">
        <v>11.659000000000004</v>
      </c>
      <c r="E34" s="1">
        <v>309.85500000000002</v>
      </c>
      <c r="F34" s="1">
        <v>163.15499999999992</v>
      </c>
      <c r="G34" s="1">
        <v>143.64400000000001</v>
      </c>
      <c r="H34" s="1">
        <v>103.31600000000002</v>
      </c>
      <c r="I34" s="1">
        <v>535.27499999999998</v>
      </c>
      <c r="J34" s="1">
        <v>10.605000000000018</v>
      </c>
    </row>
    <row r="35" spans="2:10">
      <c r="B35" s="1">
        <v>1.93</v>
      </c>
      <c r="C35" s="1">
        <v>43.210499999999996</v>
      </c>
      <c r="D35" s="1">
        <v>11.393500000000007</v>
      </c>
      <c r="E35" s="1">
        <v>314.41000000000003</v>
      </c>
      <c r="F35" s="1">
        <v>162.62999999999997</v>
      </c>
      <c r="G35" s="1">
        <v>141.86949999999999</v>
      </c>
      <c r="H35" s="1">
        <v>102.13050000000003</v>
      </c>
      <c r="I35" s="1">
        <v>519.14</v>
      </c>
      <c r="J35" s="1">
        <v>11.320000000000022</v>
      </c>
    </row>
    <row r="36" spans="2:10">
      <c r="B36" s="1">
        <v>1.39</v>
      </c>
      <c r="C36" s="1">
        <v>44.295000000000002</v>
      </c>
      <c r="D36" s="1">
        <v>11.298000000000011</v>
      </c>
      <c r="E36" s="1">
        <v>320.73</v>
      </c>
      <c r="F36" s="1">
        <v>162.87</v>
      </c>
      <c r="G36" s="1">
        <v>142.52950000000001</v>
      </c>
      <c r="H36" s="1">
        <v>102.62050000000001</v>
      </c>
      <c r="I36" s="1">
        <v>504.69500000000005</v>
      </c>
      <c r="J36" s="1">
        <v>18.255000000000024</v>
      </c>
    </row>
    <row r="37" spans="2:10">
      <c r="B37" s="1">
        <v>1</v>
      </c>
      <c r="C37" s="1">
        <v>44.835000000000001</v>
      </c>
      <c r="D37" s="1">
        <v>10.742999999999991</v>
      </c>
      <c r="E37" s="1">
        <v>330.46000000000004</v>
      </c>
      <c r="F37" s="1">
        <v>165.84999999999997</v>
      </c>
      <c r="G37" s="1">
        <v>137.63249999999999</v>
      </c>
      <c r="H37" s="1">
        <v>98.027500000000018</v>
      </c>
      <c r="I37" s="1">
        <v>485.37</v>
      </c>
      <c r="J37" s="1">
        <v>5.1399999999999864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R19"/>
  <sheetViews>
    <sheetView tabSelected="1" workbookViewId="0">
      <selection activeCell="S18" sqref="S18"/>
    </sheetView>
  </sheetViews>
  <sheetFormatPr baseColWidth="10" defaultColWidth="8.83203125" defaultRowHeight="15"/>
  <sheetData>
    <row r="2" spans="2:18" ht="15" customHeight="1">
      <c r="B2" s="83" t="s">
        <v>48</v>
      </c>
      <c r="C2" s="83"/>
      <c r="D2" s="83"/>
      <c r="E2" s="83"/>
      <c r="F2" s="83"/>
      <c r="G2" s="83"/>
      <c r="H2" s="83"/>
      <c r="I2" s="5"/>
      <c r="J2" s="6"/>
      <c r="K2" s="64" t="s">
        <v>48</v>
      </c>
      <c r="L2" s="64"/>
      <c r="M2" s="64"/>
      <c r="N2" s="64"/>
      <c r="O2" s="64"/>
      <c r="P2" s="64"/>
      <c r="Q2" s="64"/>
      <c r="R2" s="33"/>
    </row>
    <row r="3" spans="2:18">
      <c r="B3" s="84" t="s">
        <v>70</v>
      </c>
      <c r="C3" s="84" t="s">
        <v>36</v>
      </c>
      <c r="D3" s="85"/>
      <c r="E3" s="85"/>
      <c r="F3" s="85"/>
      <c r="G3" s="85"/>
      <c r="H3" s="85"/>
      <c r="I3" s="7"/>
      <c r="J3" s="6"/>
      <c r="K3" s="34" t="s">
        <v>71</v>
      </c>
      <c r="L3" s="34" t="s">
        <v>37</v>
      </c>
      <c r="M3" s="35"/>
      <c r="N3" s="35"/>
      <c r="O3" s="35"/>
      <c r="P3" s="35"/>
      <c r="Q3" s="35"/>
      <c r="R3" s="33"/>
    </row>
    <row r="4" spans="2:18">
      <c r="B4" s="84" t="s">
        <v>49</v>
      </c>
      <c r="C4" s="85"/>
      <c r="D4" s="85"/>
      <c r="E4" s="85"/>
      <c r="F4" s="85"/>
      <c r="G4" s="85"/>
      <c r="H4" s="85"/>
      <c r="I4" s="7"/>
      <c r="J4" s="6"/>
      <c r="K4" s="65" t="s">
        <v>49</v>
      </c>
      <c r="L4" s="65"/>
      <c r="M4" s="65"/>
      <c r="N4" s="65"/>
      <c r="O4" s="65"/>
      <c r="P4" s="65"/>
      <c r="Q4" s="65"/>
      <c r="R4" s="33"/>
    </row>
    <row r="5" spans="2:18" ht="15" customHeight="1">
      <c r="B5" s="86" t="s">
        <v>50</v>
      </c>
      <c r="C5" s="86"/>
      <c r="D5" s="88" t="s">
        <v>51</v>
      </c>
      <c r="E5" s="90" t="s">
        <v>52</v>
      </c>
      <c r="F5" s="90" t="s">
        <v>53</v>
      </c>
      <c r="G5" s="90" t="s">
        <v>54</v>
      </c>
      <c r="H5" s="92"/>
      <c r="I5" s="58"/>
      <c r="J5" s="6"/>
      <c r="K5" s="66" t="s">
        <v>50</v>
      </c>
      <c r="L5" s="66"/>
      <c r="M5" s="68" t="s">
        <v>51</v>
      </c>
      <c r="N5" s="73" t="s">
        <v>52</v>
      </c>
      <c r="O5" s="73" t="s">
        <v>53</v>
      </c>
      <c r="P5" s="75" t="s">
        <v>54</v>
      </c>
      <c r="Q5" s="76"/>
      <c r="R5" s="33"/>
    </row>
    <row r="6" spans="2:18" ht="27">
      <c r="B6" s="87"/>
      <c r="C6" s="87"/>
      <c r="D6" s="89"/>
      <c r="E6" s="91"/>
      <c r="F6" s="91"/>
      <c r="G6" s="8" t="s">
        <v>55</v>
      </c>
      <c r="H6" s="9" t="s">
        <v>56</v>
      </c>
      <c r="I6" s="58"/>
      <c r="J6" s="6"/>
      <c r="K6" s="67"/>
      <c r="L6" s="67"/>
      <c r="M6" s="69"/>
      <c r="N6" s="74"/>
      <c r="O6" s="74"/>
      <c r="P6" s="36" t="s">
        <v>55</v>
      </c>
      <c r="Q6" s="37" t="s">
        <v>56</v>
      </c>
      <c r="R6" s="33"/>
    </row>
    <row r="7" spans="2:18">
      <c r="B7" s="93" t="s">
        <v>57</v>
      </c>
      <c r="C7" s="10" t="s">
        <v>58</v>
      </c>
      <c r="D7" s="11">
        <v>-1096.0999999999985</v>
      </c>
      <c r="E7" s="12">
        <v>526.88891500011653</v>
      </c>
      <c r="F7" s="12">
        <v>0.29792552351541712</v>
      </c>
      <c r="G7" s="13">
        <v>-3240.9891307057105</v>
      </c>
      <c r="H7" s="14">
        <v>1048.7891307057134</v>
      </c>
      <c r="I7" s="59"/>
      <c r="J7" s="6"/>
      <c r="K7" s="77" t="s">
        <v>57</v>
      </c>
      <c r="L7" s="38" t="s">
        <v>58</v>
      </c>
      <c r="M7" s="39">
        <v>312</v>
      </c>
      <c r="N7" s="40">
        <v>141.73173654875256</v>
      </c>
      <c r="O7" s="40">
        <v>0.26503488076268922</v>
      </c>
      <c r="P7" s="41">
        <v>-264.96955192044163</v>
      </c>
      <c r="Q7" s="42">
        <v>888.96955192044163</v>
      </c>
      <c r="R7" s="33"/>
    </row>
    <row r="8" spans="2:18">
      <c r="B8" s="80"/>
      <c r="C8" s="15" t="s">
        <v>59</v>
      </c>
      <c r="D8" s="16" t="s">
        <v>62</v>
      </c>
      <c r="E8" s="17">
        <v>526.88891500011653</v>
      </c>
      <c r="F8" s="17">
        <v>1.977452249012468E-3</v>
      </c>
      <c r="G8" s="18">
        <v>3114.5108692942895</v>
      </c>
      <c r="H8" s="19">
        <v>7404.2891307057134</v>
      </c>
      <c r="I8" s="59" t="s">
        <v>72</v>
      </c>
      <c r="J8" s="6"/>
      <c r="K8" s="71"/>
      <c r="L8" s="43" t="s">
        <v>59</v>
      </c>
      <c r="M8" s="44">
        <v>461.245</v>
      </c>
      <c r="N8" s="45">
        <v>141.73173654875256</v>
      </c>
      <c r="O8" s="45">
        <v>9.8998337262585889E-2</v>
      </c>
      <c r="P8" s="46">
        <v>-115.72455192044163</v>
      </c>
      <c r="Q8" s="47">
        <v>1038.2145519204416</v>
      </c>
      <c r="R8" s="33"/>
    </row>
    <row r="9" spans="2:18">
      <c r="B9" s="79"/>
      <c r="C9" s="20" t="s">
        <v>60</v>
      </c>
      <c r="D9" s="21" t="s">
        <v>63</v>
      </c>
      <c r="E9" s="22">
        <v>526.88891500011653</v>
      </c>
      <c r="F9" s="22">
        <v>6.4087869898588057E-4</v>
      </c>
      <c r="G9" s="23">
        <v>4885.9608692942893</v>
      </c>
      <c r="H9" s="24">
        <v>9175.7391307057133</v>
      </c>
      <c r="I9" s="59" t="s">
        <v>72</v>
      </c>
      <c r="J9" s="6"/>
      <c r="K9" s="78"/>
      <c r="L9" s="48" t="s">
        <v>60</v>
      </c>
      <c r="M9" s="49">
        <v>571.4615</v>
      </c>
      <c r="N9" s="50">
        <v>141.73173654875256</v>
      </c>
      <c r="O9" s="50">
        <v>5.1560280778598422E-2</v>
      </c>
      <c r="P9" s="51">
        <v>-5.5080519204416305</v>
      </c>
      <c r="Q9" s="52">
        <v>1148.4310519204416</v>
      </c>
      <c r="R9" s="33"/>
    </row>
    <row r="10" spans="2:18">
      <c r="B10" s="79" t="s">
        <v>58</v>
      </c>
      <c r="C10" s="15" t="s">
        <v>57</v>
      </c>
      <c r="D10" s="25">
        <v>1096.0999999999985</v>
      </c>
      <c r="E10" s="17">
        <v>526.88891500011653</v>
      </c>
      <c r="F10" s="17">
        <v>0.29792552351541712</v>
      </c>
      <c r="G10" s="18">
        <v>-1048.7891307057134</v>
      </c>
      <c r="H10" s="19">
        <v>3240.9891307057105</v>
      </c>
      <c r="I10" s="59"/>
      <c r="J10" s="6"/>
      <c r="K10" s="70" t="s">
        <v>58</v>
      </c>
      <c r="L10" s="43" t="s">
        <v>57</v>
      </c>
      <c r="M10" s="44">
        <v>-312</v>
      </c>
      <c r="N10" s="45">
        <v>141.73173654875256</v>
      </c>
      <c r="O10" s="45">
        <v>0.26503488076268922</v>
      </c>
      <c r="P10" s="46">
        <v>-888.96955192044163</v>
      </c>
      <c r="Q10" s="47">
        <v>264.96955192044163</v>
      </c>
      <c r="R10" s="33"/>
    </row>
    <row r="11" spans="2:18">
      <c r="B11" s="80"/>
      <c r="C11" s="15" t="s">
        <v>59</v>
      </c>
      <c r="D11" s="16" t="s">
        <v>64</v>
      </c>
      <c r="E11" s="17">
        <v>526.88891500011653</v>
      </c>
      <c r="F11" s="17">
        <v>9.5045349178546346E-4</v>
      </c>
      <c r="G11" s="18">
        <v>4210.610869294288</v>
      </c>
      <c r="H11" s="19">
        <v>8500.3891307057129</v>
      </c>
      <c r="I11" s="59" t="s">
        <v>72</v>
      </c>
      <c r="J11" s="6"/>
      <c r="K11" s="71"/>
      <c r="L11" s="43" t="s">
        <v>59</v>
      </c>
      <c r="M11" s="44">
        <v>149.24499999999998</v>
      </c>
      <c r="N11" s="45">
        <v>141.73173654875256</v>
      </c>
      <c r="O11" s="45">
        <v>0.7322231218768992</v>
      </c>
      <c r="P11" s="46">
        <v>-427.72455192044163</v>
      </c>
      <c r="Q11" s="47">
        <v>726.21455192044164</v>
      </c>
      <c r="R11" s="33"/>
    </row>
    <row r="12" spans="2:18">
      <c r="B12" s="79"/>
      <c r="C12" s="20" t="s">
        <v>60</v>
      </c>
      <c r="D12" s="21" t="s">
        <v>65</v>
      </c>
      <c r="E12" s="22">
        <v>526.88891500011653</v>
      </c>
      <c r="F12" s="22">
        <v>3.6301765708712797E-4</v>
      </c>
      <c r="G12" s="23">
        <v>5982.0608692942878</v>
      </c>
      <c r="H12" s="24">
        <v>10271.839130705712</v>
      </c>
      <c r="I12" s="59" t="s">
        <v>73</v>
      </c>
      <c r="J12" s="6"/>
      <c r="K12" s="78"/>
      <c r="L12" s="48" t="s">
        <v>60</v>
      </c>
      <c r="M12" s="49">
        <v>259.4615</v>
      </c>
      <c r="N12" s="50">
        <v>141.73173654875256</v>
      </c>
      <c r="O12" s="50">
        <v>0.37849822744023554</v>
      </c>
      <c r="P12" s="51">
        <v>-317.50805192044163</v>
      </c>
      <c r="Q12" s="52">
        <v>836.43105192044163</v>
      </c>
      <c r="R12" s="33"/>
    </row>
    <row r="13" spans="2:18">
      <c r="B13" s="79" t="s">
        <v>59</v>
      </c>
      <c r="C13" s="15" t="s">
        <v>57</v>
      </c>
      <c r="D13" s="16" t="s">
        <v>66</v>
      </c>
      <c r="E13" s="17">
        <v>526.88891500011653</v>
      </c>
      <c r="F13" s="17">
        <v>1.977452249012468E-3</v>
      </c>
      <c r="G13" s="18">
        <v>-7404.2891307057134</v>
      </c>
      <c r="H13" s="19">
        <v>-3114.5108692942895</v>
      </c>
      <c r="I13" s="59" t="s">
        <v>72</v>
      </c>
      <c r="J13" s="6"/>
      <c r="K13" s="70" t="s">
        <v>59</v>
      </c>
      <c r="L13" s="43" t="s">
        <v>57</v>
      </c>
      <c r="M13" s="44">
        <v>-461.245</v>
      </c>
      <c r="N13" s="45">
        <v>141.73173654875256</v>
      </c>
      <c r="O13" s="45">
        <v>9.8998337262585889E-2</v>
      </c>
      <c r="P13" s="46">
        <v>-1038.2145519204416</v>
      </c>
      <c r="Q13" s="47">
        <v>115.72455192044163</v>
      </c>
      <c r="R13" s="33"/>
    </row>
    <row r="14" spans="2:18">
      <c r="B14" s="80"/>
      <c r="C14" s="15" t="s">
        <v>58</v>
      </c>
      <c r="D14" s="16" t="s">
        <v>67</v>
      </c>
      <c r="E14" s="17">
        <v>526.88891500011653</v>
      </c>
      <c r="F14" s="17">
        <v>9.5045349178546346E-4</v>
      </c>
      <c r="G14" s="18">
        <v>-8500.3891307057129</v>
      </c>
      <c r="H14" s="19">
        <v>-4210.610869294288</v>
      </c>
      <c r="I14" s="59" t="s">
        <v>72</v>
      </c>
      <c r="J14" s="6"/>
      <c r="K14" s="71"/>
      <c r="L14" s="43" t="s">
        <v>58</v>
      </c>
      <c r="M14" s="44">
        <v>-149.24499999999998</v>
      </c>
      <c r="N14" s="45">
        <v>141.73173654875256</v>
      </c>
      <c r="O14" s="45">
        <v>0.7322231218768992</v>
      </c>
      <c r="P14" s="46">
        <v>-726.21455192044164</v>
      </c>
      <c r="Q14" s="47">
        <v>427.72455192044163</v>
      </c>
      <c r="R14" s="33"/>
    </row>
    <row r="15" spans="2:18">
      <c r="B15" s="79"/>
      <c r="C15" s="20" t="s">
        <v>60</v>
      </c>
      <c r="D15" s="26">
        <v>1771.45</v>
      </c>
      <c r="E15" s="22">
        <v>526.88891500011653</v>
      </c>
      <c r="F15" s="22">
        <v>9.0057740629644778E-2</v>
      </c>
      <c r="G15" s="23">
        <v>-373.43913070571193</v>
      </c>
      <c r="H15" s="24">
        <v>3916.3391307057118</v>
      </c>
      <c r="I15" s="59"/>
      <c r="J15" s="6"/>
      <c r="K15" s="78"/>
      <c r="L15" s="48" t="s">
        <v>60</v>
      </c>
      <c r="M15" s="49">
        <v>110.2165</v>
      </c>
      <c r="N15" s="50">
        <v>141.73173654875256</v>
      </c>
      <c r="O15" s="50">
        <v>0.86129271047917699</v>
      </c>
      <c r="P15" s="51">
        <v>-466.75305192044164</v>
      </c>
      <c r="Q15" s="52">
        <v>687.18605192044163</v>
      </c>
      <c r="R15" s="33"/>
    </row>
    <row r="16" spans="2:18">
      <c r="B16" s="79" t="s">
        <v>60</v>
      </c>
      <c r="C16" s="15" t="s">
        <v>57</v>
      </c>
      <c r="D16" s="16" t="s">
        <v>68</v>
      </c>
      <c r="E16" s="17">
        <v>526.88891500011653</v>
      </c>
      <c r="F16" s="17">
        <v>6.4087869898588057E-4</v>
      </c>
      <c r="G16" s="18">
        <v>-9175.7391307057133</v>
      </c>
      <c r="H16" s="19">
        <v>-4885.9608692942893</v>
      </c>
      <c r="I16" s="59" t="s">
        <v>72</v>
      </c>
      <c r="J16" s="6"/>
      <c r="K16" s="70" t="s">
        <v>60</v>
      </c>
      <c r="L16" s="43" t="s">
        <v>57</v>
      </c>
      <c r="M16" s="44">
        <v>-571.4615</v>
      </c>
      <c r="N16" s="45">
        <v>141.73173654875256</v>
      </c>
      <c r="O16" s="45">
        <v>5.1560280778598422E-2</v>
      </c>
      <c r="P16" s="46">
        <v>-1148.4310519204416</v>
      </c>
      <c r="Q16" s="47">
        <v>5.5080519204416305</v>
      </c>
      <c r="R16" s="33"/>
    </row>
    <row r="17" spans="2:18">
      <c r="B17" s="80"/>
      <c r="C17" s="15" t="s">
        <v>58</v>
      </c>
      <c r="D17" s="16" t="s">
        <v>69</v>
      </c>
      <c r="E17" s="17">
        <v>526.88891500011653</v>
      </c>
      <c r="F17" s="17">
        <v>3.6301765708712797E-4</v>
      </c>
      <c r="G17" s="18">
        <v>-10271.839130705712</v>
      </c>
      <c r="H17" s="19">
        <v>-5982.0608692942878</v>
      </c>
      <c r="I17" s="59" t="s">
        <v>73</v>
      </c>
      <c r="J17" s="6"/>
      <c r="K17" s="71"/>
      <c r="L17" s="43" t="s">
        <v>58</v>
      </c>
      <c r="M17" s="44">
        <v>-259.4615</v>
      </c>
      <c r="N17" s="45">
        <v>141.73173654875256</v>
      </c>
      <c r="O17" s="45">
        <v>0.37849822744023554</v>
      </c>
      <c r="P17" s="46">
        <v>-836.43105192044163</v>
      </c>
      <c r="Q17" s="47">
        <v>317.50805192044163</v>
      </c>
      <c r="R17" s="33"/>
    </row>
    <row r="18" spans="2:18">
      <c r="B18" s="81"/>
      <c r="C18" s="27" t="s">
        <v>59</v>
      </c>
      <c r="D18" s="28">
        <v>-1771.45</v>
      </c>
      <c r="E18" s="29">
        <v>526.88891500011653</v>
      </c>
      <c r="F18" s="29">
        <v>9.0057740629644778E-2</v>
      </c>
      <c r="G18" s="30">
        <v>-3916.3391307057118</v>
      </c>
      <c r="H18" s="31">
        <v>373.43913070571193</v>
      </c>
      <c r="I18" s="59"/>
      <c r="J18" s="6"/>
      <c r="K18" s="72"/>
      <c r="L18" s="53" t="s">
        <v>59</v>
      </c>
      <c r="M18" s="54">
        <v>-110.2165</v>
      </c>
      <c r="N18" s="55">
        <v>141.73173654875256</v>
      </c>
      <c r="O18" s="55">
        <v>0.86129271047917699</v>
      </c>
      <c r="P18" s="56">
        <v>-687.18605192044163</v>
      </c>
      <c r="Q18" s="57">
        <v>466.75305192044164</v>
      </c>
      <c r="R18" s="33"/>
    </row>
    <row r="19" spans="2:18">
      <c r="B19" s="82" t="s">
        <v>61</v>
      </c>
      <c r="C19" s="82"/>
      <c r="D19" s="82"/>
      <c r="E19" s="82"/>
      <c r="F19" s="82"/>
      <c r="G19" s="82"/>
      <c r="H19" s="82"/>
      <c r="I19" s="32"/>
      <c r="J19" s="6"/>
    </row>
  </sheetData>
  <mergeCells count="24">
    <mergeCell ref="B13:B15"/>
    <mergeCell ref="B16:B18"/>
    <mergeCell ref="B19:H19"/>
    <mergeCell ref="B2:H2"/>
    <mergeCell ref="B3:H3"/>
    <mergeCell ref="B4:H4"/>
    <mergeCell ref="B5:C6"/>
    <mergeCell ref="D5:D6"/>
    <mergeCell ref="E5:E6"/>
    <mergeCell ref="F5:F6"/>
    <mergeCell ref="G5:H5"/>
    <mergeCell ref="B7:B9"/>
    <mergeCell ref="B10:B12"/>
    <mergeCell ref="K2:Q2"/>
    <mergeCell ref="K4:Q4"/>
    <mergeCell ref="K5:L6"/>
    <mergeCell ref="M5:M6"/>
    <mergeCell ref="K16:K18"/>
    <mergeCell ref="N5:N6"/>
    <mergeCell ref="O5:O6"/>
    <mergeCell ref="P5:Q5"/>
    <mergeCell ref="K7:K9"/>
    <mergeCell ref="K10:K12"/>
    <mergeCell ref="K13:K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 30 14 fragments</vt:lpstr>
      <vt:lpstr>Su 30 12 fragments</vt:lpstr>
      <vt:lpstr>Su 30 14 cast frequency </vt:lpstr>
      <vt:lpstr>Su 30 12 cast frequency </vt:lpstr>
      <vt:lpstr>Combined</vt:lpstr>
      <vt:lpstr>Separate G</vt:lpstr>
      <vt:lpstr>Stats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Duffy, Georgia [eia15gd]</dc:creator>
  <cp:lastModifiedBy>Georgia Duffy</cp:lastModifiedBy>
  <dcterms:created xsi:type="dcterms:W3CDTF">2019-04-25T15:18:49Z</dcterms:created>
  <dcterms:modified xsi:type="dcterms:W3CDTF">2020-06-26T14:23:33Z</dcterms:modified>
</cp:coreProperties>
</file>