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5320" windowWidth="14472" windowHeight="9216" activeTab="2"/>
  </bookViews>
  <sheets>
    <sheet name="Chart1" sheetId="1" r:id="rId1"/>
    <sheet name="Markers" sheetId="2" r:id="rId2"/>
    <sheet name="d=4mm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<sst xmlns="http://schemas.openxmlformats.org/spreadsheetml/2006/main" count="40" uniqueCount="31">
  <si>
    <t>Particle size (um)</t>
  </si>
  <si>
    <t>Accumulative weight</t>
  </si>
  <si>
    <t>x axis markers</t>
  </si>
  <si>
    <t>Log(P)</t>
  </si>
  <si>
    <t>y axis markers</t>
  </si>
  <si>
    <t>logD</t>
  </si>
  <si>
    <t>acc weight, %</t>
  </si>
  <si>
    <t>6000rpm, d=2mm, box</t>
  </si>
  <si>
    <t>9000 rpm</t>
  </si>
  <si>
    <t>12000 rpm</t>
  </si>
  <si>
    <t>regression formulae</t>
  </si>
  <si>
    <t>6000 rpm</t>
  </si>
  <si>
    <t>um</t>
  </si>
  <si>
    <t>y=</t>
  </si>
  <si>
    <t>x</t>
  </si>
  <si>
    <t>R2=</t>
  </si>
  <si>
    <t>particle size</t>
  </si>
  <si>
    <t>12000rpm</t>
  </si>
  <si>
    <t>x_median=</t>
  </si>
  <si>
    <t>Obtain x_median from the fitted line at y = 0</t>
  </si>
  <si>
    <t>median =</t>
  </si>
  <si>
    <t>D_median = 10^(x_median)</t>
  </si>
  <si>
    <t>SD for log(D) =</t>
  </si>
  <si>
    <t>Obtain x_1 value for y=0.16, then SD = (x_median - x_1)</t>
  </si>
  <si>
    <t>SD for ln(D) =</t>
  </si>
  <si>
    <t>Standard deviation on natural logrithmic basis, needed for Coefficient of Variation (CV) calculation</t>
  </si>
  <si>
    <t>CV =</t>
  </si>
  <si>
    <t>Coefficient of Variation is a function of SD for ln(D) only. Approximately = SD</t>
  </si>
  <si>
    <t xml:space="preserve">geometric SD = </t>
  </si>
  <si>
    <t>multiplier, no unit</t>
  </si>
  <si>
    <t>Geometric SD = 10^(SD forlogD) or exp(SD for lnD)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</si>
</sst>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b/>
      <sz val="16.75"/>
      <color indexed="8"/>
      <name val="Arial"/>
      <family val="0"/>
    </font>
    <font>
      <b/>
      <sz val="16.75"/>
      <color indexed="8"/>
      <name val="Symbol"/>
      <family val="0"/>
    </font>
    <font>
      <sz val="16"/>
      <color indexed="8"/>
      <name val="Arial"/>
      <family val="0"/>
    </font>
    <font>
      <sz val="20"/>
      <color indexed="8"/>
      <name val="Arial"/>
      <family val="0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5"/>
          <c:y val="0"/>
          <c:w val="0.887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v>5%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Markers!$P$2:$P$3</c:f>
              <c:numCache>
                <c:ptCount val="2"/>
                <c:pt idx="0">
                  <c:v>1.4771212547196624</c:v>
                </c:pt>
                <c:pt idx="1">
                  <c:v>1.4871212547196624</c:v>
                </c:pt>
              </c:numCache>
            </c:numRef>
          </c:xVal>
          <c:yVal>
            <c:numRef>
              <c:f>Markers!$Q$2:$Q$3</c:f>
              <c:numCache>
                <c:ptCount val="2"/>
                <c:pt idx="0">
                  <c:v>-1.6448536269514726</c:v>
                </c:pt>
                <c:pt idx="1">
                  <c:v>-1.6448536269514726</c:v>
                </c:pt>
              </c:numCache>
            </c:numRef>
          </c:yVal>
          <c:smooth val="1"/>
        </c:ser>
        <c:ser>
          <c:idx val="1"/>
          <c:order val="1"/>
          <c:tx>
            <c:v>10%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Markers!$P$2:$P$3</c:f>
              <c:numCache>
                <c:ptCount val="2"/>
                <c:pt idx="0">
                  <c:v>1.4771212547196624</c:v>
                </c:pt>
                <c:pt idx="1">
                  <c:v>1.4871212547196624</c:v>
                </c:pt>
              </c:numCache>
            </c:numRef>
          </c:xVal>
          <c:yVal>
            <c:numRef>
              <c:f>Markers!$R$2:$R$3</c:f>
              <c:numCache>
                <c:ptCount val="2"/>
                <c:pt idx="0">
                  <c:v>-1.2815515655446006</c:v>
                </c:pt>
                <c:pt idx="1">
                  <c:v>-1.2815515655446006</c:v>
                </c:pt>
              </c:numCache>
            </c:numRef>
          </c:yVal>
          <c:smooth val="1"/>
        </c:ser>
        <c:ser>
          <c:idx val="2"/>
          <c:order val="2"/>
          <c:tx>
            <c:v>20%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Markers!$P$2:$P$3</c:f>
              <c:numCache>
                <c:ptCount val="2"/>
                <c:pt idx="0">
                  <c:v>1.4771212547196624</c:v>
                </c:pt>
                <c:pt idx="1">
                  <c:v>1.4871212547196624</c:v>
                </c:pt>
              </c:numCache>
            </c:numRef>
          </c:xVal>
          <c:yVal>
            <c:numRef>
              <c:f>Markers!$S$2:$S$3</c:f>
              <c:numCache>
                <c:ptCount val="2"/>
                <c:pt idx="0">
                  <c:v>-0.8416212335729145</c:v>
                </c:pt>
                <c:pt idx="1">
                  <c:v>-0.8416212335729145</c:v>
                </c:pt>
              </c:numCache>
            </c:numRef>
          </c:yVal>
          <c:smooth val="1"/>
        </c:ser>
        <c:ser>
          <c:idx val="3"/>
          <c:order val="3"/>
          <c:tx>
            <c:v>30%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Markers!$P$2:$P$3</c:f>
              <c:numCache>
                <c:ptCount val="2"/>
                <c:pt idx="0">
                  <c:v>1.4771212547196624</c:v>
                </c:pt>
                <c:pt idx="1">
                  <c:v>1.4871212547196624</c:v>
                </c:pt>
              </c:numCache>
            </c:numRef>
          </c:xVal>
          <c:yVal>
            <c:numRef>
              <c:f>Markers!$T$2:$T$3</c:f>
              <c:numCache>
                <c:ptCount val="2"/>
                <c:pt idx="0">
                  <c:v>-0.5244005127080409</c:v>
                </c:pt>
                <c:pt idx="1">
                  <c:v>-0.5244005127080409</c:v>
                </c:pt>
              </c:numCache>
            </c:numRef>
          </c:yVal>
          <c:smooth val="1"/>
        </c:ser>
        <c:ser>
          <c:idx val="4"/>
          <c:order val="4"/>
          <c:tx>
            <c:v>40%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Markers!$P$2:$P$3</c:f>
              <c:numCache>
                <c:ptCount val="2"/>
                <c:pt idx="0">
                  <c:v>1.4771212547196624</c:v>
                </c:pt>
                <c:pt idx="1">
                  <c:v>1.4871212547196624</c:v>
                </c:pt>
              </c:numCache>
            </c:numRef>
          </c:xVal>
          <c:yVal>
            <c:numRef>
              <c:f>Markers!$U$2:$U$3</c:f>
              <c:numCache>
                <c:ptCount val="2"/>
                <c:pt idx="0">
                  <c:v>-0.2533471031357998</c:v>
                </c:pt>
                <c:pt idx="1">
                  <c:v>-0.2533471031357998</c:v>
                </c:pt>
              </c:numCache>
            </c:numRef>
          </c:yVal>
          <c:smooth val="1"/>
        </c:ser>
        <c:ser>
          <c:idx val="5"/>
          <c:order val="5"/>
          <c:tx>
            <c:v>50%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Markers!$P$2:$P$3</c:f>
              <c:numCache>
                <c:ptCount val="2"/>
                <c:pt idx="0">
                  <c:v>1.4771212547196624</c:v>
                </c:pt>
                <c:pt idx="1">
                  <c:v>1.4871212547196624</c:v>
                </c:pt>
              </c:numCache>
            </c:numRef>
          </c:xVal>
          <c:yVal>
            <c:numRef>
              <c:f>Markers!$V$2:$V$3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60%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Markers!$P$2:$P$3</c:f>
              <c:numCache>
                <c:ptCount val="2"/>
                <c:pt idx="0">
                  <c:v>1.4771212547196624</c:v>
                </c:pt>
                <c:pt idx="1">
                  <c:v>1.4871212547196624</c:v>
                </c:pt>
              </c:numCache>
            </c:numRef>
          </c:xVal>
          <c:yVal>
            <c:numRef>
              <c:f>Markers!$W$2:$W$3</c:f>
              <c:numCache>
                <c:ptCount val="2"/>
                <c:pt idx="0">
                  <c:v>0.2533471031357998</c:v>
                </c:pt>
                <c:pt idx="1">
                  <c:v>0.2533471031357998</c:v>
                </c:pt>
              </c:numCache>
            </c:numRef>
          </c:yVal>
          <c:smooth val="1"/>
        </c:ser>
        <c:ser>
          <c:idx val="7"/>
          <c:order val="7"/>
          <c:tx>
            <c:v>70%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Markers!$P$2:$P$3</c:f>
              <c:numCache>
                <c:ptCount val="2"/>
                <c:pt idx="0">
                  <c:v>1.4771212547196624</c:v>
                </c:pt>
                <c:pt idx="1">
                  <c:v>1.4871212547196624</c:v>
                </c:pt>
              </c:numCache>
            </c:numRef>
          </c:xVal>
          <c:yVal>
            <c:numRef>
              <c:f>Markers!$X$2:$X$3</c:f>
              <c:numCache>
                <c:ptCount val="2"/>
                <c:pt idx="0">
                  <c:v>0.5244005127080408</c:v>
                </c:pt>
                <c:pt idx="1">
                  <c:v>0.5244005127080408</c:v>
                </c:pt>
              </c:numCache>
            </c:numRef>
          </c:yVal>
          <c:smooth val="1"/>
        </c:ser>
        <c:ser>
          <c:idx val="8"/>
          <c:order val="8"/>
          <c:tx>
            <c:v>80%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Markers!$P$2:$P$3</c:f>
              <c:numCache>
                <c:ptCount val="2"/>
                <c:pt idx="0">
                  <c:v>1.4771212547196624</c:v>
                </c:pt>
                <c:pt idx="1">
                  <c:v>1.4871212547196624</c:v>
                </c:pt>
              </c:numCache>
            </c:numRef>
          </c:xVal>
          <c:yVal>
            <c:numRef>
              <c:f>Markers!$Y$2:$Y$3</c:f>
              <c:numCache>
                <c:ptCount val="2"/>
                <c:pt idx="0">
                  <c:v>0.8416212335729147</c:v>
                </c:pt>
                <c:pt idx="1">
                  <c:v>0.8416212335729147</c:v>
                </c:pt>
              </c:numCache>
            </c:numRef>
          </c:yVal>
          <c:smooth val="1"/>
        </c:ser>
        <c:ser>
          <c:idx val="9"/>
          <c:order val="9"/>
          <c:tx>
            <c:v>90%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Markers!$P$2:$P$3</c:f>
              <c:numCache>
                <c:ptCount val="2"/>
                <c:pt idx="0">
                  <c:v>1.4771212547196624</c:v>
                </c:pt>
                <c:pt idx="1">
                  <c:v>1.4871212547196624</c:v>
                </c:pt>
              </c:numCache>
            </c:numRef>
          </c:xVal>
          <c:yVal>
            <c:numRef>
              <c:f>Markers!$Z$2:$Z$3</c:f>
              <c:numCache>
                <c:ptCount val="2"/>
                <c:pt idx="0">
                  <c:v>1.2815515655446006</c:v>
                </c:pt>
                <c:pt idx="1">
                  <c:v>1.2815515655446006</c:v>
                </c:pt>
              </c:numCache>
            </c:numRef>
          </c:yVal>
          <c:smooth val="1"/>
        </c:ser>
        <c:ser>
          <c:idx val="10"/>
          <c:order val="10"/>
          <c:tx>
            <c:v>95%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Markers!$P$2:$P$3</c:f>
              <c:numCache>
                <c:ptCount val="2"/>
                <c:pt idx="0">
                  <c:v>1.4771212547196624</c:v>
                </c:pt>
                <c:pt idx="1">
                  <c:v>1.4871212547196624</c:v>
                </c:pt>
              </c:numCache>
            </c:numRef>
          </c:xVal>
          <c:yVal>
            <c:numRef>
              <c:f>Markers!$AA$2:$AA$3</c:f>
              <c:numCache>
                <c:ptCount val="2"/>
                <c:pt idx="0">
                  <c:v>1.6448536269514715</c:v>
                </c:pt>
                <c:pt idx="1">
                  <c:v>1.6448536269514715</c:v>
                </c:pt>
              </c:numCache>
            </c:numRef>
          </c:yVal>
          <c:smooth val="1"/>
        </c:ser>
        <c:ser>
          <c:idx val="11"/>
          <c:order val="11"/>
          <c:tx>
            <c:v>40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Markers!$F$2:$F$3</c:f>
              <c:numCache>
                <c:ptCount val="2"/>
                <c:pt idx="0">
                  <c:v>1.6020599913279623</c:v>
                </c:pt>
                <c:pt idx="1">
                  <c:v>1.6020599913279623</c:v>
                </c:pt>
              </c:numCache>
            </c:numRef>
          </c:xVal>
          <c:yVal>
            <c:numRef>
              <c:f>Markers!$N$2:$N$3</c:f>
              <c:numCache>
                <c:ptCount val="2"/>
                <c:pt idx="0">
                  <c:v>-2.3263478740408408</c:v>
                </c:pt>
                <c:pt idx="1">
                  <c:v>-2.256347874040841</c:v>
                </c:pt>
              </c:numCache>
            </c:numRef>
          </c:yVal>
          <c:smooth val="1"/>
        </c:ser>
        <c:ser>
          <c:idx val="12"/>
          <c:order val="12"/>
          <c:tx>
            <c:v>50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Markers!$G$2:$G$3</c:f>
              <c:numCache>
                <c:ptCount val="2"/>
                <c:pt idx="0">
                  <c:v>1.6989700043360187</c:v>
                </c:pt>
                <c:pt idx="1">
                  <c:v>1.6989700043360187</c:v>
                </c:pt>
              </c:numCache>
            </c:numRef>
          </c:xVal>
          <c:yVal>
            <c:numRef>
              <c:f>Markers!$N$2:$N$3</c:f>
              <c:numCache>
                <c:ptCount val="2"/>
                <c:pt idx="0">
                  <c:v>-2.3263478740408408</c:v>
                </c:pt>
                <c:pt idx="1">
                  <c:v>-2.256347874040841</c:v>
                </c:pt>
              </c:numCache>
            </c:numRef>
          </c:yVal>
          <c:smooth val="1"/>
        </c:ser>
        <c:ser>
          <c:idx val="13"/>
          <c:order val="13"/>
          <c:tx>
            <c:v>60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Markers!$H$2:$H$3</c:f>
              <c:numCache>
                <c:ptCount val="2"/>
                <c:pt idx="0">
                  <c:v>1.7781512503836436</c:v>
                </c:pt>
                <c:pt idx="1">
                  <c:v>1.7781512503836436</c:v>
                </c:pt>
              </c:numCache>
            </c:numRef>
          </c:xVal>
          <c:yVal>
            <c:numRef>
              <c:f>Markers!$N$2:$N$3</c:f>
              <c:numCache>
                <c:ptCount val="2"/>
                <c:pt idx="0">
                  <c:v>-2.3263478740408408</c:v>
                </c:pt>
                <c:pt idx="1">
                  <c:v>-2.256347874040841</c:v>
                </c:pt>
              </c:numCache>
            </c:numRef>
          </c:yVal>
          <c:smooth val="1"/>
        </c:ser>
        <c:ser>
          <c:idx val="14"/>
          <c:order val="14"/>
          <c:tx>
            <c:v>70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Markers!$I$2:$I$3</c:f>
              <c:numCache>
                <c:ptCount val="2"/>
                <c:pt idx="0">
                  <c:v>1.845098040014257</c:v>
                </c:pt>
                <c:pt idx="1">
                  <c:v>1.845098040014257</c:v>
                </c:pt>
              </c:numCache>
            </c:numRef>
          </c:xVal>
          <c:yVal>
            <c:numRef>
              <c:f>Markers!$N$2:$N$3</c:f>
              <c:numCache>
                <c:ptCount val="2"/>
                <c:pt idx="0">
                  <c:v>-2.3263478740408408</c:v>
                </c:pt>
                <c:pt idx="1">
                  <c:v>-2.256347874040841</c:v>
                </c:pt>
              </c:numCache>
            </c:numRef>
          </c:yVal>
          <c:smooth val="1"/>
        </c:ser>
        <c:ser>
          <c:idx val="15"/>
          <c:order val="15"/>
          <c:tx>
            <c:v>80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Markers!$J$2:$J$3</c:f>
              <c:numCache>
                <c:ptCount val="2"/>
                <c:pt idx="0">
                  <c:v>1.9030899869919435</c:v>
                </c:pt>
                <c:pt idx="1">
                  <c:v>1.9030899869919435</c:v>
                </c:pt>
              </c:numCache>
            </c:numRef>
          </c:xVal>
          <c:yVal>
            <c:numRef>
              <c:f>Markers!$N$2:$N$3</c:f>
              <c:numCache>
                <c:ptCount val="2"/>
                <c:pt idx="0">
                  <c:v>-2.3263478740408408</c:v>
                </c:pt>
                <c:pt idx="1">
                  <c:v>-2.256347874040841</c:v>
                </c:pt>
              </c:numCache>
            </c:numRef>
          </c:yVal>
          <c:smooth val="1"/>
        </c:ser>
        <c:ser>
          <c:idx val="16"/>
          <c:order val="16"/>
          <c:tx>
            <c:v>90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Markers!$K$2:$K$3</c:f>
              <c:numCache>
                <c:ptCount val="2"/>
                <c:pt idx="0">
                  <c:v>1.954242509439325</c:v>
                </c:pt>
                <c:pt idx="1">
                  <c:v>1.954242509439325</c:v>
                </c:pt>
              </c:numCache>
            </c:numRef>
          </c:xVal>
          <c:yVal>
            <c:numRef>
              <c:f>Markers!$N$2:$N$3</c:f>
              <c:numCache>
                <c:ptCount val="2"/>
                <c:pt idx="0">
                  <c:v>-2.3263478740408408</c:v>
                </c:pt>
                <c:pt idx="1">
                  <c:v>-2.256347874040841</c:v>
                </c:pt>
              </c:numCache>
            </c:numRef>
          </c:yVal>
          <c:smooth val="1"/>
        </c:ser>
        <c:ser>
          <c:idx val="17"/>
          <c:order val="17"/>
          <c:tx>
            <c:v>100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Markers!$L$2:$L$3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Markers!$N$2:$N$3</c:f>
              <c:numCache>
                <c:ptCount val="2"/>
                <c:pt idx="0">
                  <c:v>-2.3263478740408408</c:v>
                </c:pt>
                <c:pt idx="1">
                  <c:v>-2.256347874040841</c:v>
                </c:pt>
              </c:numCache>
            </c:numRef>
          </c:yVal>
          <c:smooth val="1"/>
        </c:ser>
        <c:ser>
          <c:idx val="18"/>
          <c:order val="18"/>
          <c:tx>
            <c:v>200 marker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Markers!$M$2:$M$3</c:f>
              <c:numCache>
                <c:ptCount val="2"/>
                <c:pt idx="0">
                  <c:v>2.3010299956639813</c:v>
                </c:pt>
                <c:pt idx="1">
                  <c:v>2.3010299956639813</c:v>
                </c:pt>
              </c:numCache>
            </c:numRef>
          </c:xVal>
          <c:yVal>
            <c:numRef>
              <c:f>Markers!$N$2:$N$3</c:f>
              <c:numCache>
                <c:ptCount val="2"/>
                <c:pt idx="0">
                  <c:v>-2.3263478740408408</c:v>
                </c:pt>
                <c:pt idx="1">
                  <c:v>-2.256347874040841</c:v>
                </c:pt>
              </c:numCache>
            </c:numRef>
          </c:yVal>
          <c:smooth val="1"/>
        </c:ser>
        <c:ser>
          <c:idx val="19"/>
          <c:order val="19"/>
          <c:tx>
            <c:v>6000 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'd=4mm'!$B$4:$B$9</c:f>
              <c:numCache>
                <c:ptCount val="6"/>
                <c:pt idx="0">
                  <c:v>1.724275869600789</c:v>
                </c:pt>
                <c:pt idx="1">
                  <c:v>1.8750612633917</c:v>
                </c:pt>
                <c:pt idx="2">
                  <c:v>2.0253058652647704</c:v>
                </c:pt>
                <c:pt idx="3">
                  <c:v>2.0969100130080562</c:v>
                </c:pt>
                <c:pt idx="4">
                  <c:v>2.1760912590556813</c:v>
                </c:pt>
                <c:pt idx="5">
                  <c:v>2.3979400086720375</c:v>
                </c:pt>
              </c:numCache>
            </c:numRef>
          </c:xVal>
          <c:yVal>
            <c:numRef>
              <c:f>'d=4mm'!$D$4:$D$9</c:f>
              <c:numCache>
                <c:ptCount val="6"/>
                <c:pt idx="0">
                  <c:v>-1.63</c:v>
                </c:pt>
                <c:pt idx="1">
                  <c:v>-1.34</c:v>
                </c:pt>
                <c:pt idx="2">
                  <c:v>-0.96</c:v>
                </c:pt>
                <c:pt idx="3">
                  <c:v>-0.68</c:v>
                </c:pt>
                <c:pt idx="4">
                  <c:v>-0.39</c:v>
                </c:pt>
                <c:pt idx="5">
                  <c:v>0.7</c:v>
                </c:pt>
              </c:numCache>
            </c:numRef>
          </c:yVal>
          <c:smooth val="1"/>
        </c:ser>
        <c:ser>
          <c:idx val="21"/>
          <c:order val="20"/>
          <c:tx>
            <c:v>12000 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'd=4mm'!$B$2:$B$9</c:f>
              <c:numCache>
                <c:ptCount val="8"/>
                <c:pt idx="0">
                  <c:v>1.5797835966168101</c:v>
                </c:pt>
                <c:pt idx="1">
                  <c:v>1.6532125137753437</c:v>
                </c:pt>
                <c:pt idx="2">
                  <c:v>1.724275869600789</c:v>
                </c:pt>
                <c:pt idx="3">
                  <c:v>1.8750612633917</c:v>
                </c:pt>
                <c:pt idx="4">
                  <c:v>2.0253058652647704</c:v>
                </c:pt>
                <c:pt idx="5">
                  <c:v>2.0969100130080562</c:v>
                </c:pt>
                <c:pt idx="6">
                  <c:v>2.1760912590556813</c:v>
                </c:pt>
                <c:pt idx="7">
                  <c:v>2.3979400086720375</c:v>
                </c:pt>
              </c:numCache>
            </c:numRef>
          </c:xVal>
          <c:yVal>
            <c:numRef>
              <c:f>'d=4mm'!$F$2:$F$9</c:f>
              <c:numCache>
                <c:ptCount val="8"/>
                <c:pt idx="0">
                  <c:v>-1.08</c:v>
                </c:pt>
                <c:pt idx="1">
                  <c:v>-0.97</c:v>
                </c:pt>
                <c:pt idx="2">
                  <c:v>-0.83</c:v>
                </c:pt>
                <c:pt idx="3">
                  <c:v>-0.51</c:v>
                </c:pt>
                <c:pt idx="4">
                  <c:v>-0.1</c:v>
                </c:pt>
                <c:pt idx="5">
                  <c:v>0.13</c:v>
                </c:pt>
                <c:pt idx="6">
                  <c:v>0.41</c:v>
                </c:pt>
                <c:pt idx="7">
                  <c:v>1.64</c:v>
                </c:pt>
              </c:numCache>
            </c:numRef>
          </c:yVal>
          <c:smooth val="1"/>
        </c:ser>
        <c:axId val="30270866"/>
        <c:axId val="4002339"/>
      </c:scatterChart>
      <c:valAx>
        <c:axId val="30270866"/>
        <c:scaling>
          <c:orientation val="minMax"/>
          <c:max val="2.47712"/>
          <c:min val="1.477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Particle size, 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02339"/>
        <c:crossesAt val="-2.32635"/>
        <c:crossBetween val="midCat"/>
        <c:dispUnits/>
        <c:majorUnit val="1"/>
        <c:minorUnit val="0.1"/>
      </c:valAx>
      <c:valAx>
        <c:axId val="4002339"/>
        <c:scaling>
          <c:orientation val="minMax"/>
          <c:max val="2.32635"/>
          <c:min val="-2.326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Accumulative weight, %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270866"/>
        <c:crossesAt val="1.47712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'd=4mm'!#REF!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'd=4mm'!#REF!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021052"/>
        <c:axId val="55754013"/>
      </c:scatterChart>
      <c:valAx>
        <c:axId val="3602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 val="autoZero"/>
        <c:crossBetween val="midCat"/>
        <c:dispUnits/>
      </c:valAx>
      <c:valAx>
        <c:axId val="55754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0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984251968503937" right="1.968503937007874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0.42725</cdr:y>
    </cdr:from>
    <cdr:to>
      <cdr:x>0.0895</cdr:x>
      <cdr:y>0.48625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2457450"/>
          <a:ext cx="361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0.18</cdr:x>
      <cdr:y>0.90225</cdr:y>
    </cdr:from>
    <cdr:to>
      <cdr:x>0.2235</cdr:x>
      <cdr:y>0.9615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0" y="5181600"/>
          <a:ext cx="342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0.0775</cdr:x>
      <cdr:y>0.90225</cdr:y>
    </cdr:from>
    <cdr:to>
      <cdr:x>0.1215</cdr:x>
      <cdr:y>0.9615</cdr:y>
    </cdr:to>
    <cdr:sp>
      <cdr:nvSpPr>
        <cdr:cNvPr id="3" name="Text Box 3"/>
        <cdr:cNvSpPr txBox="1">
          <a:spLocks noChangeArrowheads="1"/>
        </cdr:cNvSpPr>
      </cdr:nvSpPr>
      <cdr:spPr>
        <a:xfrm>
          <a:off x="609600" y="5181600"/>
          <a:ext cx="352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0.04425</cdr:x>
      <cdr:y>0.85375</cdr:y>
    </cdr:from>
    <cdr:to>
      <cdr:x>0.0885</cdr:x>
      <cdr:y>0.91475</cdr:y>
    </cdr:to>
    <cdr:sp>
      <cdr:nvSpPr>
        <cdr:cNvPr id="4" name="Text Box 4"/>
        <cdr:cNvSpPr txBox="1">
          <a:spLocks noChangeArrowheads="1"/>
        </cdr:cNvSpPr>
      </cdr:nvSpPr>
      <cdr:spPr>
        <a:xfrm>
          <a:off x="352425" y="4905375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0.04425</cdr:x>
      <cdr:y>0</cdr:y>
    </cdr:from>
    <cdr:to>
      <cdr:x>0.0885</cdr:x>
      <cdr:y>0.06075</cdr:y>
    </cdr:to>
    <cdr:sp>
      <cdr:nvSpPr>
        <cdr:cNvPr id="5" name="Text Box 5"/>
        <cdr:cNvSpPr txBox="1">
          <a:spLocks noChangeArrowheads="1"/>
        </cdr:cNvSpPr>
      </cdr:nvSpPr>
      <cdr:spPr>
        <a:xfrm>
          <a:off x="352425" y="0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</a:t>
          </a:r>
        </a:p>
      </cdr:txBody>
    </cdr:sp>
  </cdr:relSizeAnchor>
  <cdr:relSizeAnchor xmlns:cdr="http://schemas.openxmlformats.org/drawingml/2006/chartDrawing">
    <cdr:from>
      <cdr:x>0.04425</cdr:x>
      <cdr:y>0.5825</cdr:y>
    </cdr:from>
    <cdr:to>
      <cdr:x>0.0885</cdr:x>
      <cdr:y>0.64325</cdr:y>
    </cdr:to>
    <cdr:sp>
      <cdr:nvSpPr>
        <cdr:cNvPr id="6" name="Text Box 6"/>
        <cdr:cNvSpPr txBox="1">
          <a:spLocks noChangeArrowheads="1"/>
        </cdr:cNvSpPr>
      </cdr:nvSpPr>
      <cdr:spPr>
        <a:xfrm>
          <a:off x="352425" y="3343275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0.04425</cdr:x>
      <cdr:y>0.25775</cdr:y>
    </cdr:from>
    <cdr:to>
      <cdr:x>0.0885</cdr:x>
      <cdr:y>0.31925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352425" y="1476375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0.04425</cdr:x>
      <cdr:y>0.6735</cdr:y>
    </cdr:from>
    <cdr:to>
      <cdr:x>0.0885</cdr:x>
      <cdr:y>0.735</cdr:y>
    </cdr:to>
    <cdr:sp>
      <cdr:nvSpPr>
        <cdr:cNvPr id="8" name="Text Box 8"/>
        <cdr:cNvSpPr txBox="1">
          <a:spLocks noChangeArrowheads="1"/>
        </cdr:cNvSpPr>
      </cdr:nvSpPr>
      <cdr:spPr>
        <a:xfrm>
          <a:off x="352425" y="3867150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0.04425</cdr:x>
      <cdr:y>0.735</cdr:y>
    </cdr:from>
    <cdr:to>
      <cdr:x>0.0885</cdr:x>
      <cdr:y>0.79575</cdr:y>
    </cdr:to>
    <cdr:sp>
      <cdr:nvSpPr>
        <cdr:cNvPr id="9" name="Text Box 9"/>
        <cdr:cNvSpPr txBox="1">
          <a:spLocks noChangeArrowheads="1"/>
        </cdr:cNvSpPr>
      </cdr:nvSpPr>
      <cdr:spPr>
        <a:xfrm>
          <a:off x="352425" y="4219575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0.04425</cdr:x>
      <cdr:y>0.173</cdr:y>
    </cdr:from>
    <cdr:to>
      <cdr:x>0.0885</cdr:x>
      <cdr:y>0.23375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52425" y="990600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0.04425</cdr:x>
      <cdr:y>0.10075</cdr:y>
    </cdr:from>
    <cdr:to>
      <cdr:x>0.0885</cdr:x>
      <cdr:y>0.1605</cdr:y>
    </cdr:to>
    <cdr:sp>
      <cdr:nvSpPr>
        <cdr:cNvPr id="11" name="Text Box 11"/>
        <cdr:cNvSpPr txBox="1">
          <a:spLocks noChangeArrowheads="1"/>
        </cdr:cNvSpPr>
      </cdr:nvSpPr>
      <cdr:spPr>
        <a:xfrm>
          <a:off x="352425" y="571500"/>
          <a:ext cx="352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0.04425</cdr:x>
      <cdr:y>0.31925</cdr:y>
    </cdr:from>
    <cdr:to>
      <cdr:x>0.0885</cdr:x>
      <cdr:y>0.381</cdr:y>
    </cdr:to>
    <cdr:sp>
      <cdr:nvSpPr>
        <cdr:cNvPr id="12" name="Text Box 12"/>
        <cdr:cNvSpPr txBox="1">
          <a:spLocks noChangeArrowheads="1"/>
        </cdr:cNvSpPr>
      </cdr:nvSpPr>
      <cdr:spPr>
        <a:xfrm>
          <a:off x="352425" y="1828800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0.04425</cdr:x>
      <cdr:y>0.5235</cdr:y>
    </cdr:from>
    <cdr:to>
      <cdr:x>0.0885</cdr:x>
      <cdr:y>0.58425</cdr:y>
    </cdr:to>
    <cdr:sp>
      <cdr:nvSpPr>
        <cdr:cNvPr id="13" name="Text Box 13"/>
        <cdr:cNvSpPr txBox="1">
          <a:spLocks noChangeArrowheads="1"/>
        </cdr:cNvSpPr>
      </cdr:nvSpPr>
      <cdr:spPr>
        <a:xfrm>
          <a:off x="352425" y="3009900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0.04425</cdr:x>
      <cdr:y>0.46825</cdr:y>
    </cdr:from>
    <cdr:to>
      <cdr:x>0.0885</cdr:x>
      <cdr:y>0.529</cdr:y>
    </cdr:to>
    <cdr:sp>
      <cdr:nvSpPr>
        <cdr:cNvPr id="14" name="Text Box 14"/>
        <cdr:cNvSpPr txBox="1">
          <a:spLocks noChangeArrowheads="1"/>
        </cdr:cNvSpPr>
      </cdr:nvSpPr>
      <cdr:spPr>
        <a:xfrm>
          <a:off x="352425" y="2686050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0.04425</cdr:x>
      <cdr:y>0.37725</cdr:y>
    </cdr:from>
    <cdr:to>
      <cdr:x>0.0885</cdr:x>
      <cdr:y>0.438</cdr:y>
    </cdr:to>
    <cdr:sp>
      <cdr:nvSpPr>
        <cdr:cNvPr id="15" name="Text Box 15"/>
        <cdr:cNvSpPr txBox="1">
          <a:spLocks noChangeArrowheads="1"/>
        </cdr:cNvSpPr>
      </cdr:nvSpPr>
      <cdr:spPr>
        <a:xfrm>
          <a:off x="352425" y="2162175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0.493</cdr:x>
      <cdr:y>0.90225</cdr:y>
    </cdr:from>
    <cdr:to>
      <cdr:x>0.5365</cdr:x>
      <cdr:y>0.9615</cdr:y>
    </cdr:to>
    <cdr:sp>
      <cdr:nvSpPr>
        <cdr:cNvPr id="16" name="Text Box 16"/>
        <cdr:cNvSpPr txBox="1">
          <a:spLocks noChangeArrowheads="1"/>
        </cdr:cNvSpPr>
      </cdr:nvSpPr>
      <cdr:spPr>
        <a:xfrm>
          <a:off x="3933825" y="5181600"/>
          <a:ext cx="342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0.4495</cdr:x>
      <cdr:y>0.90225</cdr:y>
    </cdr:from>
    <cdr:to>
      <cdr:x>0.493</cdr:x>
      <cdr:y>0.9615</cdr:y>
    </cdr:to>
    <cdr:sp>
      <cdr:nvSpPr>
        <cdr:cNvPr id="17" name="Text Box 17"/>
        <cdr:cNvSpPr txBox="1">
          <a:spLocks noChangeArrowheads="1"/>
        </cdr:cNvSpPr>
      </cdr:nvSpPr>
      <cdr:spPr>
        <a:xfrm>
          <a:off x="3581400" y="5181600"/>
          <a:ext cx="342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0.40075</cdr:x>
      <cdr:y>0.90225</cdr:y>
    </cdr:from>
    <cdr:to>
      <cdr:x>0.44425</cdr:x>
      <cdr:y>0.9615</cdr:y>
    </cdr:to>
    <cdr:sp>
      <cdr:nvSpPr>
        <cdr:cNvPr id="18" name="Text Box 18"/>
        <cdr:cNvSpPr txBox="1">
          <a:spLocks noChangeArrowheads="1"/>
        </cdr:cNvSpPr>
      </cdr:nvSpPr>
      <cdr:spPr>
        <a:xfrm>
          <a:off x="3190875" y="5181600"/>
          <a:ext cx="342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0.33875</cdr:x>
      <cdr:y>0.90225</cdr:y>
    </cdr:from>
    <cdr:to>
      <cdr:x>0.38225</cdr:x>
      <cdr:y>0.9615</cdr:y>
    </cdr:to>
    <cdr:sp>
      <cdr:nvSpPr>
        <cdr:cNvPr id="19" name="Text Box 19"/>
        <cdr:cNvSpPr txBox="1">
          <a:spLocks noChangeArrowheads="1"/>
        </cdr:cNvSpPr>
      </cdr:nvSpPr>
      <cdr:spPr>
        <a:xfrm>
          <a:off x="2695575" y="5181600"/>
          <a:ext cx="342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0.267</cdr:x>
      <cdr:y>0.90225</cdr:y>
    </cdr:from>
    <cdr:to>
      <cdr:x>0.31025</cdr:x>
      <cdr:y>0.9615</cdr:y>
    </cdr:to>
    <cdr:sp>
      <cdr:nvSpPr>
        <cdr:cNvPr id="20" name="Text Box 20"/>
        <cdr:cNvSpPr txBox="1">
          <a:spLocks noChangeArrowheads="1"/>
        </cdr:cNvSpPr>
      </cdr:nvSpPr>
      <cdr:spPr>
        <a:xfrm>
          <a:off x="2124075" y="5181600"/>
          <a:ext cx="342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0.5355</cdr:x>
      <cdr:y>0.90225</cdr:y>
    </cdr:from>
    <cdr:to>
      <cdr:x>0.603</cdr:x>
      <cdr:y>0.9615</cdr:y>
    </cdr:to>
    <cdr:sp>
      <cdr:nvSpPr>
        <cdr:cNvPr id="21" name="Text Box 21"/>
        <cdr:cNvSpPr txBox="1">
          <a:spLocks noChangeArrowheads="1"/>
        </cdr:cNvSpPr>
      </cdr:nvSpPr>
      <cdr:spPr>
        <a:xfrm>
          <a:off x="4267200" y="5181600"/>
          <a:ext cx="542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0.79175</cdr:x>
      <cdr:y>0.90225</cdr:y>
    </cdr:from>
    <cdr:to>
      <cdr:x>0.8655</cdr:x>
      <cdr:y>0.9615</cdr:y>
    </cdr:to>
    <cdr:sp>
      <cdr:nvSpPr>
        <cdr:cNvPr id="22" name="Text Box 22"/>
        <cdr:cNvSpPr txBox="1">
          <a:spLocks noChangeArrowheads="1"/>
        </cdr:cNvSpPr>
      </cdr:nvSpPr>
      <cdr:spPr>
        <a:xfrm>
          <a:off x="6315075" y="5181600"/>
          <a:ext cx="590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cdr:txBody>
    </cdr:sp>
  </cdr:relSizeAnchor>
  <cdr:relSizeAnchor xmlns:cdr="http://schemas.openxmlformats.org/drawingml/2006/chartDrawing">
    <cdr:from>
      <cdr:x>0.931</cdr:x>
      <cdr:y>0.90225</cdr:y>
    </cdr:from>
    <cdr:to>
      <cdr:x>1</cdr:x>
      <cdr:y>0.9615</cdr:y>
    </cdr:to>
    <cdr:sp>
      <cdr:nvSpPr>
        <cdr:cNvPr id="23" name="Text Box 23"/>
        <cdr:cNvSpPr txBox="1">
          <a:spLocks noChangeArrowheads="1"/>
        </cdr:cNvSpPr>
      </cdr:nvSpPr>
      <cdr:spPr>
        <a:xfrm>
          <a:off x="7429500" y="5181600"/>
          <a:ext cx="552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</a:t>
          </a:r>
        </a:p>
      </cdr:txBody>
    </cdr:sp>
  </cdr:relSizeAnchor>
  <cdr:relSizeAnchor xmlns:cdr="http://schemas.openxmlformats.org/drawingml/2006/chartDrawing">
    <cdr:from>
      <cdr:x>0.7785</cdr:x>
      <cdr:y>0.73325</cdr:y>
    </cdr:from>
    <cdr:to>
      <cdr:x>0.95325</cdr:x>
      <cdr:y>0.8545</cdr:y>
    </cdr:to>
    <cdr:sp>
      <cdr:nvSpPr>
        <cdr:cNvPr id="24" name="Text Box 24"/>
        <cdr:cNvSpPr txBox="1">
          <a:spLocks noChangeArrowheads="1"/>
        </cdr:cNvSpPr>
      </cdr:nvSpPr>
      <cdr:spPr>
        <a:xfrm>
          <a:off x="6210300" y="4210050"/>
          <a:ext cx="139065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54864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6000 rpm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▲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12000 rpm</a:t>
          </a:r>
        </a:p>
      </cdr:txBody>
    </cdr:sp>
  </cdr:relSizeAnchor>
  <cdr:relSizeAnchor xmlns:cdr="http://schemas.openxmlformats.org/drawingml/2006/chartDrawing">
    <cdr:from>
      <cdr:x>0.1215</cdr:x>
      <cdr:y>0.02325</cdr:y>
    </cdr:from>
    <cdr:to>
      <cdr:x>0.164</cdr:x>
      <cdr:y>0.07575</cdr:y>
    </cdr:to>
    <cdr:sp>
      <cdr:nvSpPr>
        <cdr:cNvPr id="25" name="Text Box 25"/>
        <cdr:cNvSpPr txBox="1">
          <a:spLocks noChangeArrowheads="1"/>
        </cdr:cNvSpPr>
      </cdr:nvSpPr>
      <cdr:spPr>
        <a:xfrm>
          <a:off x="962025" y="133350"/>
          <a:ext cx="342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819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0" y="1295400"/>
        <a:ext cx="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2" width="16.421875" style="0" customWidth="1"/>
    <col min="22" max="22" width="13.140625" style="0" bestFit="1" customWidth="1"/>
  </cols>
  <sheetData>
    <row r="1" spans="1:16" ht="12.75">
      <c r="A1" t="s">
        <v>0</v>
      </c>
      <c r="B1" t="s">
        <v>3</v>
      </c>
      <c r="C1" t="s">
        <v>1</v>
      </c>
      <c r="F1" t="s">
        <v>2</v>
      </c>
      <c r="P1" t="s">
        <v>4</v>
      </c>
    </row>
    <row r="2" spans="1:27" ht="12.75">
      <c r="A2">
        <v>30</v>
      </c>
      <c r="B2">
        <f>LOG(A2)</f>
        <v>1.4771212547196624</v>
      </c>
      <c r="C2">
        <v>1</v>
      </c>
      <c r="D2">
        <f>NORMINV(C2/100,0,1)</f>
        <v>-2.3263478740408408</v>
      </c>
      <c r="F2">
        <f>B12</f>
        <v>1.6020599913279623</v>
      </c>
      <c r="G2">
        <f>B22</f>
        <v>1.6989700043360187</v>
      </c>
      <c r="H2">
        <f>B32</f>
        <v>1.7781512503836436</v>
      </c>
      <c r="I2">
        <f>B42</f>
        <v>1.845098040014257</v>
      </c>
      <c r="J2">
        <f>B52</f>
        <v>1.9030899869919435</v>
      </c>
      <c r="K2">
        <f>B62</f>
        <v>1.954242509439325</v>
      </c>
      <c r="L2">
        <f>B72</f>
        <v>2</v>
      </c>
      <c r="M2">
        <f>B172</f>
        <v>2.3010299956639813</v>
      </c>
      <c r="N2">
        <f>D2</f>
        <v>-2.3263478740408408</v>
      </c>
      <c r="P2">
        <f>B2</f>
        <v>1.4771212547196624</v>
      </c>
      <c r="Q2">
        <f>D6</f>
        <v>-1.6448536269514726</v>
      </c>
      <c r="R2">
        <f>D11</f>
        <v>-1.2815515655446006</v>
      </c>
      <c r="S2">
        <f>D21</f>
        <v>-0.8416212335729145</v>
      </c>
      <c r="T2">
        <f>D31</f>
        <v>-0.5244005127080409</v>
      </c>
      <c r="U2">
        <f>D41</f>
        <v>-0.2533471031357998</v>
      </c>
      <c r="V2">
        <v>0</v>
      </c>
      <c r="W2">
        <f>D61</f>
        <v>0.2533471031357998</v>
      </c>
      <c r="X2">
        <f>D71</f>
        <v>0.5244005127080408</v>
      </c>
      <c r="Y2">
        <f>D81</f>
        <v>0.8416212335729147</v>
      </c>
      <c r="Z2">
        <f>D91</f>
        <v>1.2815515655446006</v>
      </c>
      <c r="AA2">
        <f>D96</f>
        <v>1.6448536269514715</v>
      </c>
    </row>
    <row r="3" spans="1:27" ht="12.75">
      <c r="A3">
        <v>31</v>
      </c>
      <c r="B3">
        <f aca="true" t="shared" si="0" ref="B3:B66">LOG(A3)</f>
        <v>1.4913616938342726</v>
      </c>
      <c r="C3">
        <v>2</v>
      </c>
      <c r="D3">
        <f aca="true" t="shared" si="1" ref="D3:D66">NORMINV(C3/100,0,1)</f>
        <v>-2.0537489106318225</v>
      </c>
      <c r="F3">
        <f>B12</f>
        <v>1.6020599913279623</v>
      </c>
      <c r="G3">
        <f>B22</f>
        <v>1.6989700043360187</v>
      </c>
      <c r="H3">
        <f>B32</f>
        <v>1.7781512503836436</v>
      </c>
      <c r="I3">
        <f>B42</f>
        <v>1.845098040014257</v>
      </c>
      <c r="J3">
        <f>B52</f>
        <v>1.9030899869919435</v>
      </c>
      <c r="K3">
        <f>B62</f>
        <v>1.954242509439325</v>
      </c>
      <c r="L3">
        <f>B72</f>
        <v>2</v>
      </c>
      <c r="M3">
        <f>B172</f>
        <v>2.3010299956639813</v>
      </c>
      <c r="N3">
        <f>D2+0.07</f>
        <v>-2.256347874040841</v>
      </c>
      <c r="P3">
        <f>B2+0.01</f>
        <v>1.4871212547196624</v>
      </c>
      <c r="Q3">
        <f>D6</f>
        <v>-1.6448536269514726</v>
      </c>
      <c r="R3">
        <f>D11</f>
        <v>-1.2815515655446006</v>
      </c>
      <c r="S3">
        <f>D21</f>
        <v>-0.8416212335729145</v>
      </c>
      <c r="T3">
        <f>D31</f>
        <v>-0.5244005127080409</v>
      </c>
      <c r="U3">
        <f>D41</f>
        <v>-0.2533471031357998</v>
      </c>
      <c r="V3">
        <v>0</v>
      </c>
      <c r="W3">
        <f>D61</f>
        <v>0.2533471031357998</v>
      </c>
      <c r="X3">
        <f>D71</f>
        <v>0.5244005127080408</v>
      </c>
      <c r="Y3">
        <f>D81</f>
        <v>0.8416212335729147</v>
      </c>
      <c r="Z3">
        <f>D91</f>
        <v>1.2815515655446006</v>
      </c>
      <c r="AA3">
        <f>D96</f>
        <v>1.6448536269514715</v>
      </c>
    </row>
    <row r="4" spans="1:4" ht="12.75">
      <c r="A4">
        <v>32</v>
      </c>
      <c r="B4">
        <f t="shared" si="0"/>
        <v>1.505149978319906</v>
      </c>
      <c r="C4">
        <v>3</v>
      </c>
      <c r="D4">
        <f t="shared" si="1"/>
        <v>-1.8807936081512509</v>
      </c>
    </row>
    <row r="5" spans="1:4" ht="12.75">
      <c r="A5">
        <v>33</v>
      </c>
      <c r="B5">
        <f t="shared" si="0"/>
        <v>1.5185139398778875</v>
      </c>
      <c r="C5">
        <v>4</v>
      </c>
      <c r="D5">
        <f t="shared" si="1"/>
        <v>-1.7506860712521695</v>
      </c>
    </row>
    <row r="6" spans="1:4" ht="12.75">
      <c r="A6">
        <v>34</v>
      </c>
      <c r="B6">
        <f t="shared" si="0"/>
        <v>1.5314789170422551</v>
      </c>
      <c r="C6">
        <v>5</v>
      </c>
      <c r="D6">
        <f t="shared" si="1"/>
        <v>-1.6448536269514726</v>
      </c>
    </row>
    <row r="7" spans="1:4" ht="12.75">
      <c r="A7">
        <v>35</v>
      </c>
      <c r="B7">
        <f t="shared" si="0"/>
        <v>1.5440680443502757</v>
      </c>
      <c r="C7">
        <v>6</v>
      </c>
      <c r="D7">
        <f t="shared" si="1"/>
        <v>-1.554773594596853</v>
      </c>
    </row>
    <row r="8" spans="1:4" ht="12.75">
      <c r="A8">
        <v>36</v>
      </c>
      <c r="B8">
        <f t="shared" si="0"/>
        <v>1.5563025007672873</v>
      </c>
      <c r="C8">
        <v>7</v>
      </c>
      <c r="D8">
        <f t="shared" si="1"/>
        <v>-1.4757910281791702</v>
      </c>
    </row>
    <row r="9" spans="1:4" ht="12.75">
      <c r="A9">
        <v>37</v>
      </c>
      <c r="B9">
        <f t="shared" si="0"/>
        <v>1.568201724066995</v>
      </c>
      <c r="C9">
        <v>8</v>
      </c>
      <c r="D9">
        <f t="shared" si="1"/>
        <v>-1.4050715603096353</v>
      </c>
    </row>
    <row r="10" spans="1:4" ht="12.75">
      <c r="A10">
        <v>38</v>
      </c>
      <c r="B10">
        <f t="shared" si="0"/>
        <v>1.5797835966168101</v>
      </c>
      <c r="C10">
        <v>9</v>
      </c>
      <c r="D10">
        <f t="shared" si="1"/>
        <v>-1.340755033690216</v>
      </c>
    </row>
    <row r="11" spans="1:4" ht="12.75">
      <c r="A11">
        <v>39</v>
      </c>
      <c r="B11">
        <f t="shared" si="0"/>
        <v>1.591064607026499</v>
      </c>
      <c r="C11">
        <v>10</v>
      </c>
      <c r="D11">
        <f t="shared" si="1"/>
        <v>-1.2815515655446006</v>
      </c>
    </row>
    <row r="12" spans="1:4" ht="12.75">
      <c r="A12">
        <v>40</v>
      </c>
      <c r="B12">
        <f t="shared" si="0"/>
        <v>1.6020599913279623</v>
      </c>
      <c r="C12">
        <v>11</v>
      </c>
      <c r="D12">
        <f t="shared" si="1"/>
        <v>-1.2265281200366105</v>
      </c>
    </row>
    <row r="13" spans="1:4" ht="12.75">
      <c r="A13">
        <v>41</v>
      </c>
      <c r="B13">
        <f t="shared" si="0"/>
        <v>1.6127838567197355</v>
      </c>
      <c r="C13">
        <v>12</v>
      </c>
      <c r="D13">
        <f t="shared" si="1"/>
        <v>-1.1749867920660904</v>
      </c>
    </row>
    <row r="14" spans="1:4" ht="12.75">
      <c r="A14">
        <v>42</v>
      </c>
      <c r="B14">
        <f t="shared" si="0"/>
        <v>1.6232492903979006</v>
      </c>
      <c r="C14">
        <v>13</v>
      </c>
      <c r="D14">
        <f t="shared" si="1"/>
        <v>-1.1263911290388013</v>
      </c>
    </row>
    <row r="15" spans="1:4" ht="12.75">
      <c r="A15">
        <v>43</v>
      </c>
      <c r="B15">
        <f t="shared" si="0"/>
        <v>1.6334684555795864</v>
      </c>
      <c r="C15">
        <v>14</v>
      </c>
      <c r="D15">
        <f t="shared" si="1"/>
        <v>-1.0803193408149565</v>
      </c>
    </row>
    <row r="16" spans="1:4" ht="12.75">
      <c r="A16">
        <v>44</v>
      </c>
      <c r="B16">
        <f t="shared" si="0"/>
        <v>1.6434526764861874</v>
      </c>
      <c r="C16">
        <v>15</v>
      </c>
      <c r="D16">
        <f t="shared" si="1"/>
        <v>-1.0364333894937898</v>
      </c>
    </row>
    <row r="17" spans="1:4" ht="12.75">
      <c r="A17">
        <v>45</v>
      </c>
      <c r="B17">
        <f t="shared" si="0"/>
        <v>1.6532125137753437</v>
      </c>
      <c r="C17">
        <v>16</v>
      </c>
      <c r="D17">
        <f t="shared" si="1"/>
        <v>-0.9944578832097497</v>
      </c>
    </row>
    <row r="18" spans="1:4" ht="12.75">
      <c r="A18">
        <v>46</v>
      </c>
      <c r="B18">
        <f t="shared" si="0"/>
        <v>1.662757831681574</v>
      </c>
      <c r="C18">
        <v>17</v>
      </c>
      <c r="D18">
        <f t="shared" si="1"/>
        <v>-0.9541652531461955</v>
      </c>
    </row>
    <row r="19" spans="1:4" ht="12.75">
      <c r="A19">
        <v>47</v>
      </c>
      <c r="B19">
        <f t="shared" si="0"/>
        <v>1.6720978579357175</v>
      </c>
      <c r="C19">
        <v>18</v>
      </c>
      <c r="D19">
        <f t="shared" si="1"/>
        <v>-0.915365087842815</v>
      </c>
    </row>
    <row r="20" spans="1:4" ht="12.75">
      <c r="A20">
        <v>48</v>
      </c>
      <c r="B20">
        <f t="shared" si="0"/>
        <v>1.6812412373755872</v>
      </c>
      <c r="C20">
        <v>19</v>
      </c>
      <c r="D20">
        <f t="shared" si="1"/>
        <v>-0.8778962950512285</v>
      </c>
    </row>
    <row r="21" spans="1:4" ht="12.75">
      <c r="A21">
        <v>49</v>
      </c>
      <c r="B21">
        <f t="shared" si="0"/>
        <v>1.6901960800285136</v>
      </c>
      <c r="C21">
        <v>20</v>
      </c>
      <c r="D21">
        <f t="shared" si="1"/>
        <v>-0.8416212335729145</v>
      </c>
    </row>
    <row r="22" spans="1:4" ht="12.75">
      <c r="A22">
        <v>50</v>
      </c>
      <c r="B22">
        <f t="shared" si="0"/>
        <v>1.6989700043360187</v>
      </c>
      <c r="C22">
        <v>21</v>
      </c>
      <c r="D22">
        <f t="shared" si="1"/>
        <v>-0.8064212470182406</v>
      </c>
    </row>
    <row r="23" spans="1:4" ht="12.75">
      <c r="A23">
        <v>51</v>
      </c>
      <c r="B23">
        <f t="shared" si="0"/>
        <v>1.7075701760979363</v>
      </c>
      <c r="C23">
        <v>22</v>
      </c>
      <c r="D23">
        <f t="shared" si="1"/>
        <v>-0.772193214188685</v>
      </c>
    </row>
    <row r="24" spans="1:4" ht="12.75">
      <c r="A24">
        <v>52</v>
      </c>
      <c r="B24">
        <f t="shared" si="0"/>
        <v>1.7160033436347992</v>
      </c>
      <c r="C24">
        <v>23</v>
      </c>
      <c r="D24">
        <f t="shared" si="1"/>
        <v>-0.7388468491852139</v>
      </c>
    </row>
    <row r="25" spans="1:4" ht="12.75">
      <c r="A25">
        <v>53</v>
      </c>
      <c r="B25">
        <f t="shared" si="0"/>
        <v>1.724275869600789</v>
      </c>
      <c r="C25">
        <v>24</v>
      </c>
      <c r="D25">
        <f t="shared" si="1"/>
        <v>-0.7063025628400873</v>
      </c>
    </row>
    <row r="26" spans="1:4" ht="12.75">
      <c r="A26">
        <v>54</v>
      </c>
      <c r="B26">
        <f t="shared" si="0"/>
        <v>1.7323937598229686</v>
      </c>
      <c r="C26">
        <v>25</v>
      </c>
      <c r="D26">
        <f t="shared" si="1"/>
        <v>-0.6744897501960819</v>
      </c>
    </row>
    <row r="27" spans="1:4" ht="12.75">
      <c r="A27">
        <v>55</v>
      </c>
      <c r="B27">
        <f t="shared" si="0"/>
        <v>1.7403626894942439</v>
      </c>
      <c r="C27">
        <v>26</v>
      </c>
      <c r="D27">
        <f t="shared" si="1"/>
        <v>-0.643345405392917</v>
      </c>
    </row>
    <row r="28" spans="1:4" ht="12.75">
      <c r="A28">
        <v>56</v>
      </c>
      <c r="B28">
        <f t="shared" si="0"/>
        <v>1.7481880270062005</v>
      </c>
      <c r="C28">
        <v>27</v>
      </c>
      <c r="D28">
        <f t="shared" si="1"/>
        <v>-0.6128129910166273</v>
      </c>
    </row>
    <row r="29" spans="1:4" ht="12.75">
      <c r="A29">
        <v>57</v>
      </c>
      <c r="B29">
        <f t="shared" si="0"/>
        <v>1.7558748556724915</v>
      </c>
      <c r="C29">
        <v>28</v>
      </c>
      <c r="D29">
        <f t="shared" si="1"/>
        <v>-0.5828415072712163</v>
      </c>
    </row>
    <row r="30" spans="1:4" ht="12.75">
      <c r="A30">
        <v>58</v>
      </c>
      <c r="B30">
        <f t="shared" si="0"/>
        <v>1.7634279935629373</v>
      </c>
      <c r="C30">
        <v>29</v>
      </c>
      <c r="D30">
        <f t="shared" si="1"/>
        <v>-0.553384719555673</v>
      </c>
    </row>
    <row r="31" spans="1:4" ht="12.75">
      <c r="A31">
        <v>59</v>
      </c>
      <c r="B31">
        <f t="shared" si="0"/>
        <v>1.7708520116421442</v>
      </c>
      <c r="C31">
        <v>30</v>
      </c>
      <c r="D31">
        <f t="shared" si="1"/>
        <v>-0.5244005127080409</v>
      </c>
    </row>
    <row r="32" spans="1:4" ht="12.75">
      <c r="A32">
        <v>60</v>
      </c>
      <c r="B32">
        <f t="shared" si="0"/>
        <v>1.7781512503836436</v>
      </c>
      <c r="C32">
        <v>31</v>
      </c>
      <c r="D32">
        <f t="shared" si="1"/>
        <v>-0.49585034734745354</v>
      </c>
    </row>
    <row r="33" spans="1:4" ht="12.75">
      <c r="A33">
        <v>61</v>
      </c>
      <c r="B33">
        <f t="shared" si="0"/>
        <v>1.7853298350107671</v>
      </c>
      <c r="C33">
        <v>32</v>
      </c>
      <c r="D33">
        <f t="shared" si="1"/>
        <v>-0.4676987991145083</v>
      </c>
    </row>
    <row r="34" spans="1:4" ht="12.75">
      <c r="A34">
        <v>62</v>
      </c>
      <c r="B34">
        <f t="shared" si="0"/>
        <v>1.792391689498254</v>
      </c>
      <c r="C34">
        <v>33</v>
      </c>
      <c r="D34">
        <f t="shared" si="1"/>
        <v>-0.43991316567323374</v>
      </c>
    </row>
    <row r="35" spans="1:4" ht="12.75">
      <c r="A35">
        <v>63</v>
      </c>
      <c r="B35">
        <f t="shared" si="0"/>
        <v>1.7993405494535817</v>
      </c>
      <c r="C35">
        <v>34</v>
      </c>
      <c r="D35">
        <f t="shared" si="1"/>
        <v>-0.41246312944140484</v>
      </c>
    </row>
    <row r="36" spans="1:4" ht="12.75">
      <c r="A36">
        <v>64</v>
      </c>
      <c r="B36">
        <f t="shared" si="0"/>
        <v>1.806179973983887</v>
      </c>
      <c r="C36">
        <v>35</v>
      </c>
      <c r="D36">
        <f t="shared" si="1"/>
        <v>-0.38532046640756784</v>
      </c>
    </row>
    <row r="37" spans="1:4" ht="12.75">
      <c r="A37">
        <v>65</v>
      </c>
      <c r="B37">
        <f t="shared" si="0"/>
        <v>1.8129133566428555</v>
      </c>
      <c r="C37">
        <v>36</v>
      </c>
      <c r="D37">
        <f t="shared" si="1"/>
        <v>-0.35845879325119384</v>
      </c>
    </row>
    <row r="38" spans="1:4" ht="12.75">
      <c r="A38">
        <v>66</v>
      </c>
      <c r="B38">
        <f t="shared" si="0"/>
        <v>1.8195439355418688</v>
      </c>
      <c r="C38">
        <v>37</v>
      </c>
      <c r="D38">
        <f t="shared" si="1"/>
        <v>-0.3318533464368166</v>
      </c>
    </row>
    <row r="39" spans="1:4" ht="12.75">
      <c r="A39">
        <v>67</v>
      </c>
      <c r="B39">
        <f t="shared" si="0"/>
        <v>1.8260748027008264</v>
      </c>
      <c r="C39">
        <v>38</v>
      </c>
      <c r="D39">
        <f t="shared" si="1"/>
        <v>-0.30548078809939727</v>
      </c>
    </row>
    <row r="40" spans="1:4" ht="12.75">
      <c r="A40">
        <v>68</v>
      </c>
      <c r="B40">
        <f t="shared" si="0"/>
        <v>1.8325089127062364</v>
      </c>
      <c r="C40">
        <v>39</v>
      </c>
      <c r="D40">
        <f t="shared" si="1"/>
        <v>-0.27931903444745415</v>
      </c>
    </row>
    <row r="41" spans="1:4" ht="12.75">
      <c r="A41">
        <v>69</v>
      </c>
      <c r="B41">
        <f t="shared" si="0"/>
        <v>1.8388490907372552</v>
      </c>
      <c r="C41">
        <v>40</v>
      </c>
      <c r="D41">
        <f t="shared" si="1"/>
        <v>-0.2533471031357998</v>
      </c>
    </row>
    <row r="42" spans="1:4" ht="12.75">
      <c r="A42">
        <v>70</v>
      </c>
      <c r="B42">
        <f t="shared" si="0"/>
        <v>1.845098040014257</v>
      </c>
      <c r="C42">
        <v>41</v>
      </c>
      <c r="D42">
        <f t="shared" si="1"/>
        <v>-0.2275449766411495</v>
      </c>
    </row>
    <row r="43" spans="1:4" ht="12.75">
      <c r="A43">
        <v>71</v>
      </c>
      <c r="B43">
        <f t="shared" si="0"/>
        <v>1.8512583487190752</v>
      </c>
      <c r="C43">
        <v>42</v>
      </c>
      <c r="D43">
        <f t="shared" si="1"/>
        <v>-0.20189347914185088</v>
      </c>
    </row>
    <row r="44" spans="1:4" ht="12.75">
      <c r="A44">
        <v>72</v>
      </c>
      <c r="B44">
        <f t="shared" si="0"/>
        <v>1.8573324964312685</v>
      </c>
      <c r="C44">
        <v>43</v>
      </c>
      <c r="D44">
        <f t="shared" si="1"/>
        <v>-0.17637416478086138</v>
      </c>
    </row>
    <row r="45" spans="1:4" ht="12.75">
      <c r="A45">
        <v>73</v>
      </c>
      <c r="B45">
        <f t="shared" si="0"/>
        <v>1.863322860120456</v>
      </c>
      <c r="C45">
        <v>44</v>
      </c>
      <c r="D45">
        <f t="shared" si="1"/>
        <v>-0.15096921549677725</v>
      </c>
    </row>
    <row r="46" spans="1:4" ht="12.75">
      <c r="A46">
        <v>74</v>
      </c>
      <c r="B46">
        <f t="shared" si="0"/>
        <v>1.8692317197309762</v>
      </c>
      <c r="C46">
        <v>45</v>
      </c>
      <c r="D46">
        <f t="shared" si="1"/>
        <v>-0.12566134685507402</v>
      </c>
    </row>
    <row r="47" spans="1:4" ht="12.75">
      <c r="A47">
        <v>75</v>
      </c>
      <c r="B47">
        <f t="shared" si="0"/>
        <v>1.8750612633917</v>
      </c>
      <c r="C47">
        <v>46</v>
      </c>
      <c r="D47">
        <f t="shared" si="1"/>
        <v>-0.10043372051146976</v>
      </c>
    </row>
    <row r="48" spans="1:4" ht="12.75">
      <c r="A48">
        <v>76</v>
      </c>
      <c r="B48">
        <f t="shared" si="0"/>
        <v>1.8808135922807914</v>
      </c>
      <c r="C48">
        <v>47</v>
      </c>
      <c r="D48">
        <f t="shared" si="1"/>
        <v>-0.0752698620998299</v>
      </c>
    </row>
    <row r="49" spans="1:4" ht="12.75">
      <c r="A49">
        <v>77</v>
      </c>
      <c r="B49">
        <f t="shared" si="0"/>
        <v>1.8864907251724818</v>
      </c>
      <c r="C49">
        <v>48</v>
      </c>
      <c r="D49">
        <f t="shared" si="1"/>
        <v>-0.050153583464733656</v>
      </c>
    </row>
    <row r="50" spans="1:4" ht="12.75">
      <c r="A50">
        <v>78</v>
      </c>
      <c r="B50">
        <f t="shared" si="0"/>
        <v>1.8920946026904804</v>
      </c>
      <c r="C50">
        <v>49</v>
      </c>
      <c r="D50">
        <f t="shared" si="1"/>
        <v>-0.02506890825871106</v>
      </c>
    </row>
    <row r="51" spans="1:4" ht="12.75">
      <c r="A51">
        <v>79</v>
      </c>
      <c r="B51">
        <f t="shared" si="0"/>
        <v>1.8976270912904414</v>
      </c>
      <c r="C51">
        <v>50</v>
      </c>
      <c r="D51">
        <f t="shared" si="1"/>
        <v>0</v>
      </c>
    </row>
    <row r="52" spans="1:4" ht="12.75">
      <c r="A52">
        <v>80</v>
      </c>
      <c r="B52">
        <f t="shared" si="0"/>
        <v>1.9030899869919435</v>
      </c>
      <c r="C52">
        <v>51</v>
      </c>
      <c r="D52">
        <f t="shared" si="1"/>
        <v>0.02506890825871106</v>
      </c>
    </row>
    <row r="53" spans="1:4" ht="12.75">
      <c r="A53">
        <v>81</v>
      </c>
      <c r="B53">
        <f t="shared" si="0"/>
        <v>1.9084850188786497</v>
      </c>
      <c r="C53">
        <v>52</v>
      </c>
      <c r="D53">
        <f t="shared" si="1"/>
        <v>0.050153583464733656</v>
      </c>
    </row>
    <row r="54" spans="1:4" ht="12.75">
      <c r="A54">
        <v>82</v>
      </c>
      <c r="B54">
        <f t="shared" si="0"/>
        <v>1.9138138523837167</v>
      </c>
      <c r="C54">
        <v>53</v>
      </c>
      <c r="D54">
        <f t="shared" si="1"/>
        <v>0.0752698620998299</v>
      </c>
    </row>
    <row r="55" spans="1:4" ht="12.75">
      <c r="A55">
        <v>83</v>
      </c>
      <c r="B55">
        <f t="shared" si="0"/>
        <v>1.919078092376074</v>
      </c>
      <c r="C55">
        <v>54</v>
      </c>
      <c r="D55">
        <f t="shared" si="1"/>
        <v>0.10043372051146988</v>
      </c>
    </row>
    <row r="56" spans="1:4" ht="12.75">
      <c r="A56">
        <v>84</v>
      </c>
      <c r="B56">
        <f t="shared" si="0"/>
        <v>1.9242792860618816</v>
      </c>
      <c r="C56">
        <v>55</v>
      </c>
      <c r="D56">
        <f t="shared" si="1"/>
        <v>0.12566134685507416</v>
      </c>
    </row>
    <row r="57" spans="1:4" ht="12.75">
      <c r="A57">
        <v>85</v>
      </c>
      <c r="B57">
        <f t="shared" si="0"/>
        <v>1.9294189257142926</v>
      </c>
      <c r="C57">
        <v>56</v>
      </c>
      <c r="D57">
        <f t="shared" si="1"/>
        <v>0.15096921549677741</v>
      </c>
    </row>
    <row r="58" spans="1:4" ht="12.75">
      <c r="A58">
        <v>86</v>
      </c>
      <c r="B58">
        <f t="shared" si="0"/>
        <v>1.9344984512435677</v>
      </c>
      <c r="C58">
        <v>57</v>
      </c>
      <c r="D58">
        <f t="shared" si="1"/>
        <v>0.1763741647808612</v>
      </c>
    </row>
    <row r="59" spans="1:4" ht="12.75">
      <c r="A59">
        <v>87</v>
      </c>
      <c r="B59">
        <f t="shared" si="0"/>
        <v>1.9395192526186185</v>
      </c>
      <c r="C59">
        <v>58</v>
      </c>
      <c r="D59">
        <f t="shared" si="1"/>
        <v>0.20189347914185077</v>
      </c>
    </row>
    <row r="60" spans="1:4" ht="12.75">
      <c r="A60">
        <v>88</v>
      </c>
      <c r="B60">
        <f t="shared" si="0"/>
        <v>1.9444826721501687</v>
      </c>
      <c r="C60">
        <v>59</v>
      </c>
      <c r="D60">
        <f t="shared" si="1"/>
        <v>0.22754497664114934</v>
      </c>
    </row>
    <row r="61" spans="1:4" ht="12.75">
      <c r="A61">
        <v>89</v>
      </c>
      <c r="B61">
        <f t="shared" si="0"/>
        <v>1.9493900066449128</v>
      </c>
      <c r="C61">
        <v>60</v>
      </c>
      <c r="D61">
        <f t="shared" si="1"/>
        <v>0.2533471031357998</v>
      </c>
    </row>
    <row r="62" spans="1:4" ht="12.75">
      <c r="A62">
        <v>90</v>
      </c>
      <c r="B62">
        <f t="shared" si="0"/>
        <v>1.954242509439325</v>
      </c>
      <c r="C62">
        <v>61</v>
      </c>
      <c r="D62">
        <f t="shared" si="1"/>
        <v>0.27931903444745415</v>
      </c>
    </row>
    <row r="63" spans="1:4" ht="12.75">
      <c r="A63">
        <v>91</v>
      </c>
      <c r="B63">
        <f t="shared" si="0"/>
        <v>1.9590413923210936</v>
      </c>
      <c r="C63">
        <v>62</v>
      </c>
      <c r="D63">
        <f t="shared" si="1"/>
        <v>0.30548078809939727</v>
      </c>
    </row>
    <row r="64" spans="1:4" ht="12.75">
      <c r="A64">
        <v>92</v>
      </c>
      <c r="B64">
        <f t="shared" si="0"/>
        <v>1.9637878273455553</v>
      </c>
      <c r="C64">
        <v>63</v>
      </c>
      <c r="D64">
        <f t="shared" si="1"/>
        <v>0.3318533464368166</v>
      </c>
    </row>
    <row r="65" spans="1:4" ht="12.75">
      <c r="A65">
        <v>93</v>
      </c>
      <c r="B65">
        <f t="shared" si="0"/>
        <v>1.968482948553935</v>
      </c>
      <c r="C65">
        <v>64</v>
      </c>
      <c r="D65">
        <f t="shared" si="1"/>
        <v>0.35845879325119384</v>
      </c>
    </row>
    <row r="66" spans="1:4" ht="12.75">
      <c r="A66">
        <v>94</v>
      </c>
      <c r="B66">
        <f t="shared" si="0"/>
        <v>1.9731278535996986</v>
      </c>
      <c r="C66">
        <v>65</v>
      </c>
      <c r="D66">
        <f t="shared" si="1"/>
        <v>0.38532046640756784</v>
      </c>
    </row>
    <row r="67" spans="1:4" ht="12.75">
      <c r="A67">
        <v>95</v>
      </c>
      <c r="B67">
        <f aca="true" t="shared" si="2" ref="B67:B130">LOG(A67)</f>
        <v>1.9777236052888478</v>
      </c>
      <c r="C67">
        <v>66</v>
      </c>
      <c r="D67">
        <f aca="true" t="shared" si="3" ref="D67:D100">NORMINV(C67/100,0,1)</f>
        <v>0.41246312944140473</v>
      </c>
    </row>
    <row r="68" spans="1:4" ht="12.75">
      <c r="A68">
        <v>96</v>
      </c>
      <c r="B68">
        <f t="shared" si="2"/>
        <v>1.9822712330395684</v>
      </c>
      <c r="C68">
        <v>67</v>
      </c>
      <c r="D68">
        <f t="shared" si="3"/>
        <v>0.43991316567323396</v>
      </c>
    </row>
    <row r="69" spans="1:4" ht="12.75">
      <c r="A69">
        <v>97</v>
      </c>
      <c r="B69">
        <f t="shared" si="2"/>
        <v>1.9867717342662448</v>
      </c>
      <c r="C69">
        <v>68</v>
      </c>
      <c r="D69">
        <f t="shared" si="3"/>
        <v>0.46769879911450835</v>
      </c>
    </row>
    <row r="70" spans="1:4" ht="12.75">
      <c r="A70">
        <v>98</v>
      </c>
      <c r="B70">
        <f t="shared" si="2"/>
        <v>1.9912260756924949</v>
      </c>
      <c r="C70">
        <v>69</v>
      </c>
      <c r="D70">
        <f t="shared" si="3"/>
        <v>0.4958503473474533</v>
      </c>
    </row>
    <row r="71" spans="1:4" ht="12.75">
      <c r="A71">
        <v>99</v>
      </c>
      <c r="B71">
        <f t="shared" si="2"/>
        <v>1.99563519459755</v>
      </c>
      <c r="C71">
        <v>70</v>
      </c>
      <c r="D71">
        <f t="shared" si="3"/>
        <v>0.5244005127080408</v>
      </c>
    </row>
    <row r="72" spans="1:4" ht="12.75">
      <c r="A72">
        <v>100</v>
      </c>
      <c r="B72">
        <f t="shared" si="2"/>
        <v>2</v>
      </c>
      <c r="C72">
        <v>71</v>
      </c>
      <c r="D72">
        <f t="shared" si="3"/>
        <v>0.5533847195556727</v>
      </c>
    </row>
    <row r="73" spans="1:4" ht="12.75">
      <c r="A73">
        <v>101</v>
      </c>
      <c r="B73">
        <f t="shared" si="2"/>
        <v>2.0043213737826426</v>
      </c>
      <c r="C73">
        <v>72</v>
      </c>
      <c r="D73">
        <f t="shared" si="3"/>
        <v>0.5828415072712163</v>
      </c>
    </row>
    <row r="74" spans="1:4" ht="12.75">
      <c r="A74">
        <v>102</v>
      </c>
      <c r="B74">
        <f t="shared" si="2"/>
        <v>2.0086001717619175</v>
      </c>
      <c r="C74">
        <v>73</v>
      </c>
      <c r="D74">
        <f t="shared" si="3"/>
        <v>0.6128129910166273</v>
      </c>
    </row>
    <row r="75" spans="1:4" ht="12.75">
      <c r="A75">
        <v>103</v>
      </c>
      <c r="B75">
        <f t="shared" si="2"/>
        <v>2.012837224705172</v>
      </c>
      <c r="C75">
        <v>74</v>
      </c>
      <c r="D75">
        <f t="shared" si="3"/>
        <v>0.643345405392917</v>
      </c>
    </row>
    <row r="76" spans="1:4" ht="12.75">
      <c r="A76">
        <v>104</v>
      </c>
      <c r="B76">
        <f t="shared" si="2"/>
        <v>2.0170333392987803</v>
      </c>
      <c r="C76">
        <v>75</v>
      </c>
      <c r="D76">
        <f t="shared" si="3"/>
        <v>0.6744897501960819</v>
      </c>
    </row>
    <row r="77" spans="1:4" ht="12.75">
      <c r="A77">
        <v>105</v>
      </c>
      <c r="B77">
        <f t="shared" si="2"/>
        <v>2.0211892990699383</v>
      </c>
      <c r="C77">
        <v>76</v>
      </c>
      <c r="D77">
        <f t="shared" si="3"/>
        <v>0.7063025628400873</v>
      </c>
    </row>
    <row r="78" spans="1:4" ht="12.75">
      <c r="A78">
        <v>106</v>
      </c>
      <c r="B78">
        <f t="shared" si="2"/>
        <v>2.0253058652647704</v>
      </c>
      <c r="C78">
        <v>77</v>
      </c>
      <c r="D78">
        <f t="shared" si="3"/>
        <v>0.7388468491852139</v>
      </c>
    </row>
    <row r="79" spans="1:4" ht="12.75">
      <c r="A79">
        <v>107</v>
      </c>
      <c r="B79">
        <f t="shared" si="2"/>
        <v>2.0293837776852097</v>
      </c>
      <c r="C79">
        <v>78</v>
      </c>
      <c r="D79">
        <f t="shared" si="3"/>
        <v>0.772193214188685</v>
      </c>
    </row>
    <row r="80" spans="1:4" ht="12.75">
      <c r="A80">
        <v>108</v>
      </c>
      <c r="B80">
        <f t="shared" si="2"/>
        <v>2.03342375548695</v>
      </c>
      <c r="C80">
        <v>79</v>
      </c>
      <c r="D80">
        <f t="shared" si="3"/>
        <v>0.8064212470182406</v>
      </c>
    </row>
    <row r="81" spans="1:4" ht="12.75">
      <c r="A81">
        <v>109</v>
      </c>
      <c r="B81">
        <f t="shared" si="2"/>
        <v>2.037426497940624</v>
      </c>
      <c r="C81">
        <v>80</v>
      </c>
      <c r="D81">
        <f t="shared" si="3"/>
        <v>0.8416212335729147</v>
      </c>
    </row>
    <row r="82" spans="1:4" ht="12.75">
      <c r="A82">
        <v>110</v>
      </c>
      <c r="B82">
        <f t="shared" si="2"/>
        <v>2.041392685158225</v>
      </c>
      <c r="C82">
        <v>81</v>
      </c>
      <c r="D82">
        <f t="shared" si="3"/>
        <v>0.8778962950512286</v>
      </c>
    </row>
    <row r="83" spans="1:4" ht="12.75">
      <c r="A83">
        <v>111</v>
      </c>
      <c r="B83">
        <f t="shared" si="2"/>
        <v>2.0453229787866576</v>
      </c>
      <c r="C83">
        <v>82</v>
      </c>
      <c r="D83">
        <f t="shared" si="3"/>
        <v>0.9153650878428126</v>
      </c>
    </row>
    <row r="84" spans="1:4" ht="12.75">
      <c r="A84">
        <v>112</v>
      </c>
      <c r="B84">
        <f t="shared" si="2"/>
        <v>2.0492180226701815</v>
      </c>
      <c r="C84">
        <v>83</v>
      </c>
      <c r="D84">
        <f t="shared" si="3"/>
        <v>0.9541652531461955</v>
      </c>
    </row>
    <row r="85" spans="1:4" ht="12.75">
      <c r="A85">
        <v>113</v>
      </c>
      <c r="B85">
        <f t="shared" si="2"/>
        <v>2.0530784434834195</v>
      </c>
      <c r="C85">
        <v>84</v>
      </c>
      <c r="D85">
        <f t="shared" si="3"/>
        <v>0.9944578832097497</v>
      </c>
    </row>
    <row r="86" spans="1:4" ht="12.75">
      <c r="A86">
        <v>114</v>
      </c>
      <c r="B86">
        <f t="shared" si="2"/>
        <v>2.0569048513364727</v>
      </c>
      <c r="C86">
        <v>85</v>
      </c>
      <c r="D86">
        <f t="shared" si="3"/>
        <v>1.0364333894937898</v>
      </c>
    </row>
    <row r="87" spans="1:4" ht="12.75">
      <c r="A87">
        <v>115</v>
      </c>
      <c r="B87">
        <f t="shared" si="2"/>
        <v>2.060697840353612</v>
      </c>
      <c r="C87">
        <v>86</v>
      </c>
      <c r="D87">
        <f t="shared" si="3"/>
        <v>1.0803193408149565</v>
      </c>
    </row>
    <row r="88" spans="1:4" ht="12.75">
      <c r="A88">
        <v>116</v>
      </c>
      <c r="B88">
        <f t="shared" si="2"/>
        <v>2.0644579892269186</v>
      </c>
      <c r="C88">
        <v>87</v>
      </c>
      <c r="D88">
        <f t="shared" si="3"/>
        <v>1.1263911290388013</v>
      </c>
    </row>
    <row r="89" spans="1:4" ht="12.75">
      <c r="A89">
        <v>117</v>
      </c>
      <c r="B89">
        <f t="shared" si="2"/>
        <v>2.0681858617461617</v>
      </c>
      <c r="C89">
        <v>88</v>
      </c>
      <c r="D89">
        <f t="shared" si="3"/>
        <v>1.1749867920660904</v>
      </c>
    </row>
    <row r="90" spans="1:4" ht="12.75">
      <c r="A90">
        <v>118</v>
      </c>
      <c r="B90">
        <f t="shared" si="2"/>
        <v>2.0718820073061255</v>
      </c>
      <c r="C90">
        <v>89</v>
      </c>
      <c r="D90">
        <f t="shared" si="3"/>
        <v>1.2265281200366105</v>
      </c>
    </row>
    <row r="91" spans="1:4" ht="12.75">
      <c r="A91">
        <v>119</v>
      </c>
      <c r="B91">
        <f t="shared" si="2"/>
        <v>2.0755469613925306</v>
      </c>
      <c r="C91">
        <v>90</v>
      </c>
      <c r="D91">
        <f t="shared" si="3"/>
        <v>1.2815515655446006</v>
      </c>
    </row>
    <row r="92" spans="1:4" ht="12.75">
      <c r="A92">
        <v>120</v>
      </c>
      <c r="B92">
        <f t="shared" si="2"/>
        <v>2.0791812460476247</v>
      </c>
      <c r="C92">
        <v>91</v>
      </c>
      <c r="D92">
        <f t="shared" si="3"/>
        <v>1.340755033690216</v>
      </c>
    </row>
    <row r="93" spans="1:4" ht="12.75">
      <c r="A93">
        <v>121</v>
      </c>
      <c r="B93">
        <f t="shared" si="2"/>
        <v>2.0827853703164503</v>
      </c>
      <c r="C93">
        <v>92</v>
      </c>
      <c r="D93">
        <f t="shared" si="3"/>
        <v>1.4050715603096329</v>
      </c>
    </row>
    <row r="94" spans="1:4" ht="12.75">
      <c r="A94">
        <v>122</v>
      </c>
      <c r="B94">
        <f t="shared" si="2"/>
        <v>2.0863598306747484</v>
      </c>
      <c r="C94">
        <v>93</v>
      </c>
      <c r="D94">
        <f t="shared" si="3"/>
        <v>1.4757910281791713</v>
      </c>
    </row>
    <row r="95" spans="1:4" ht="12.75">
      <c r="A95">
        <v>123</v>
      </c>
      <c r="B95">
        <f t="shared" si="2"/>
        <v>2.089905111439398</v>
      </c>
      <c r="C95">
        <v>94</v>
      </c>
      <c r="D95">
        <f t="shared" si="3"/>
        <v>1.5547735945968528</v>
      </c>
    </row>
    <row r="96" spans="1:4" ht="12.75">
      <c r="A96">
        <v>124</v>
      </c>
      <c r="B96">
        <f t="shared" si="2"/>
        <v>2.093421685162235</v>
      </c>
      <c r="C96">
        <v>95</v>
      </c>
      <c r="D96">
        <f t="shared" si="3"/>
        <v>1.6448536269514715</v>
      </c>
    </row>
    <row r="97" spans="1:4" ht="12.75">
      <c r="A97">
        <v>125</v>
      </c>
      <c r="B97">
        <f t="shared" si="2"/>
        <v>2.0969100130080562</v>
      </c>
      <c r="C97">
        <v>96</v>
      </c>
      <c r="D97">
        <f t="shared" si="3"/>
        <v>1.7506860712521695</v>
      </c>
    </row>
    <row r="98" spans="1:4" ht="12.75">
      <c r="A98">
        <v>126</v>
      </c>
      <c r="B98">
        <f t="shared" si="2"/>
        <v>2.100370545117563</v>
      </c>
      <c r="C98">
        <v>97</v>
      </c>
      <c r="D98">
        <f t="shared" si="3"/>
        <v>1.8807936081512504</v>
      </c>
    </row>
    <row r="99" spans="1:4" ht="12.75">
      <c r="A99">
        <v>127</v>
      </c>
      <c r="B99">
        <f t="shared" si="2"/>
        <v>2.103803720955957</v>
      </c>
      <c r="C99">
        <v>98</v>
      </c>
      <c r="D99">
        <f t="shared" si="3"/>
        <v>2.053748910631822</v>
      </c>
    </row>
    <row r="100" spans="1:4" ht="12.75">
      <c r="A100">
        <v>128</v>
      </c>
      <c r="B100">
        <f t="shared" si="2"/>
        <v>2.1072099696478683</v>
      </c>
      <c r="C100">
        <v>99</v>
      </c>
      <c r="D100">
        <f t="shared" si="3"/>
        <v>2.3263478740408408</v>
      </c>
    </row>
    <row r="101" spans="1:2" ht="12.75">
      <c r="A101">
        <v>129</v>
      </c>
      <c r="B101">
        <f t="shared" si="2"/>
        <v>2.110589710299249</v>
      </c>
    </row>
    <row r="102" spans="1:2" ht="12.75">
      <c r="A102">
        <v>130</v>
      </c>
      <c r="B102">
        <f t="shared" si="2"/>
        <v>2.113943352306837</v>
      </c>
    </row>
    <row r="103" spans="1:2" ht="12.75">
      <c r="A103">
        <v>131</v>
      </c>
      <c r="B103">
        <f t="shared" si="2"/>
        <v>2.1172712956557644</v>
      </c>
    </row>
    <row r="104" spans="1:2" ht="12.75">
      <c r="A104">
        <v>132</v>
      </c>
      <c r="B104">
        <f t="shared" si="2"/>
        <v>2.12057393120585</v>
      </c>
    </row>
    <row r="105" spans="1:2" ht="12.75">
      <c r="A105">
        <v>133</v>
      </c>
      <c r="B105">
        <f t="shared" si="2"/>
        <v>2.123851640967086</v>
      </c>
    </row>
    <row r="106" spans="1:2" ht="12.75">
      <c r="A106">
        <v>134</v>
      </c>
      <c r="B106">
        <f t="shared" si="2"/>
        <v>2.1271047983648077</v>
      </c>
    </row>
    <row r="107" spans="1:2" ht="12.75">
      <c r="A107">
        <v>135</v>
      </c>
      <c r="B107">
        <f t="shared" si="2"/>
        <v>2.130333768495006</v>
      </c>
    </row>
    <row r="108" spans="1:2" ht="12.75">
      <c r="A108">
        <v>136</v>
      </c>
      <c r="B108">
        <f t="shared" si="2"/>
        <v>2.1335389083702174</v>
      </c>
    </row>
    <row r="109" spans="1:2" ht="12.75">
      <c r="A109">
        <v>137</v>
      </c>
      <c r="B109">
        <f t="shared" si="2"/>
        <v>2.1367205671564067</v>
      </c>
    </row>
    <row r="110" spans="1:2" ht="12.75">
      <c r="A110">
        <v>138</v>
      </c>
      <c r="B110">
        <f t="shared" si="2"/>
        <v>2.1398790864012365</v>
      </c>
    </row>
    <row r="111" spans="1:2" ht="12.75">
      <c r="A111">
        <v>139</v>
      </c>
      <c r="B111">
        <f t="shared" si="2"/>
        <v>2.143014800254095</v>
      </c>
    </row>
    <row r="112" spans="1:2" ht="12.75">
      <c r="A112">
        <v>140</v>
      </c>
      <c r="B112">
        <f t="shared" si="2"/>
        <v>2.146128035678238</v>
      </c>
    </row>
    <row r="113" spans="1:2" ht="12.75">
      <c r="A113">
        <v>141</v>
      </c>
      <c r="B113">
        <f t="shared" si="2"/>
        <v>2.1492191126553797</v>
      </c>
    </row>
    <row r="114" spans="1:2" ht="12.75">
      <c r="A114">
        <v>142</v>
      </c>
      <c r="B114">
        <f t="shared" si="2"/>
        <v>2.1522883443830563</v>
      </c>
    </row>
    <row r="115" spans="1:2" ht="12.75">
      <c r="A115">
        <v>143</v>
      </c>
      <c r="B115">
        <f t="shared" si="2"/>
        <v>2.155336037465062</v>
      </c>
    </row>
    <row r="116" spans="1:2" ht="12.75">
      <c r="A116">
        <v>144</v>
      </c>
      <c r="B116">
        <f t="shared" si="2"/>
        <v>2.1583624920952498</v>
      </c>
    </row>
    <row r="117" spans="1:2" ht="12.75">
      <c r="A117">
        <v>145</v>
      </c>
      <c r="B117">
        <f t="shared" si="2"/>
        <v>2.161368002234975</v>
      </c>
    </row>
    <row r="118" spans="1:2" ht="12.75">
      <c r="A118">
        <v>146</v>
      </c>
      <c r="B118">
        <f t="shared" si="2"/>
        <v>2.164352855784437</v>
      </c>
    </row>
    <row r="119" spans="1:2" ht="12.75">
      <c r="A119">
        <v>147</v>
      </c>
      <c r="B119">
        <f t="shared" si="2"/>
        <v>2.167317334748176</v>
      </c>
    </row>
    <row r="120" spans="1:2" ht="12.75">
      <c r="A120">
        <v>148</v>
      </c>
      <c r="B120">
        <f t="shared" si="2"/>
        <v>2.1702617153949575</v>
      </c>
    </row>
    <row r="121" spans="1:2" ht="12.75">
      <c r="A121">
        <v>149</v>
      </c>
      <c r="B121">
        <f t="shared" si="2"/>
        <v>2.173186268412274</v>
      </c>
    </row>
    <row r="122" spans="1:2" ht="12.75">
      <c r="A122">
        <v>150</v>
      </c>
      <c r="B122">
        <f t="shared" si="2"/>
        <v>2.1760912590556813</v>
      </c>
    </row>
    <row r="123" spans="1:2" ht="12.75">
      <c r="A123">
        <v>151</v>
      </c>
      <c r="B123">
        <f t="shared" si="2"/>
        <v>2.1789769472931693</v>
      </c>
    </row>
    <row r="124" spans="1:2" ht="12.75">
      <c r="A124">
        <v>152</v>
      </c>
      <c r="B124">
        <f t="shared" si="2"/>
        <v>2.1818435879447726</v>
      </c>
    </row>
    <row r="125" spans="1:2" ht="12.75">
      <c r="A125">
        <v>153</v>
      </c>
      <c r="B125">
        <f t="shared" si="2"/>
        <v>2.184691430817599</v>
      </c>
    </row>
    <row r="126" spans="1:2" ht="12.75">
      <c r="A126">
        <v>154</v>
      </c>
      <c r="B126">
        <f t="shared" si="2"/>
        <v>2.187520720836463</v>
      </c>
    </row>
    <row r="127" spans="1:2" ht="12.75">
      <c r="A127">
        <v>155</v>
      </c>
      <c r="B127">
        <f t="shared" si="2"/>
        <v>2.1903316981702914</v>
      </c>
    </row>
    <row r="128" spans="1:2" ht="12.75">
      <c r="A128">
        <v>156</v>
      </c>
      <c r="B128">
        <f t="shared" si="2"/>
        <v>2.1931245983544616</v>
      </c>
    </row>
    <row r="129" spans="1:2" ht="12.75">
      <c r="A129">
        <v>157</v>
      </c>
      <c r="B129">
        <f t="shared" si="2"/>
        <v>2.1958996524092336</v>
      </c>
    </row>
    <row r="130" spans="1:2" ht="12.75">
      <c r="A130">
        <v>158</v>
      </c>
      <c r="B130">
        <f t="shared" si="2"/>
        <v>2.1986570869544226</v>
      </c>
    </row>
    <row r="131" spans="1:2" ht="12.75">
      <c r="A131">
        <v>159</v>
      </c>
      <c r="B131">
        <f aca="true" t="shared" si="4" ref="B131:B194">LOG(A131)</f>
        <v>2.2013971243204513</v>
      </c>
    </row>
    <row r="132" spans="1:2" ht="12.75">
      <c r="A132">
        <v>160</v>
      </c>
      <c r="B132">
        <f t="shared" si="4"/>
        <v>2.2041199826559246</v>
      </c>
    </row>
    <row r="133" spans="1:2" ht="12.75">
      <c r="A133">
        <v>161</v>
      </c>
      <c r="B133">
        <f t="shared" si="4"/>
        <v>2.2068258760318495</v>
      </c>
    </row>
    <row r="134" spans="1:2" ht="12.75">
      <c r="A134">
        <v>162</v>
      </c>
      <c r="B134">
        <f t="shared" si="4"/>
        <v>2.2095150145426308</v>
      </c>
    </row>
    <row r="135" spans="1:2" ht="12.75">
      <c r="A135">
        <v>163</v>
      </c>
      <c r="B135">
        <f t="shared" si="4"/>
        <v>2.2121876044039577</v>
      </c>
    </row>
    <row r="136" spans="1:2" ht="12.75">
      <c r="A136">
        <v>164</v>
      </c>
      <c r="B136">
        <f t="shared" si="4"/>
        <v>2.214843848047698</v>
      </c>
    </row>
    <row r="137" spans="1:2" ht="12.75">
      <c r="A137">
        <v>165</v>
      </c>
      <c r="B137">
        <f t="shared" si="4"/>
        <v>2.2174839442139063</v>
      </c>
    </row>
    <row r="138" spans="1:2" ht="12.75">
      <c r="A138">
        <v>166</v>
      </c>
      <c r="B138">
        <f t="shared" si="4"/>
        <v>2.220108088040055</v>
      </c>
    </row>
    <row r="139" spans="1:2" ht="12.75">
      <c r="A139">
        <v>167</v>
      </c>
      <c r="B139">
        <f t="shared" si="4"/>
        <v>2.2227164711475833</v>
      </c>
    </row>
    <row r="140" spans="1:2" ht="12.75">
      <c r="A140">
        <v>168</v>
      </c>
      <c r="B140">
        <f t="shared" si="4"/>
        <v>2.225309281725863</v>
      </c>
    </row>
    <row r="141" spans="1:2" ht="12.75">
      <c r="A141">
        <v>169</v>
      </c>
      <c r="B141">
        <f t="shared" si="4"/>
        <v>2.2278867046136734</v>
      </c>
    </row>
    <row r="142" spans="1:2" ht="12.75">
      <c r="A142">
        <v>170</v>
      </c>
      <c r="B142">
        <f t="shared" si="4"/>
        <v>2.230448921378274</v>
      </c>
    </row>
    <row r="143" spans="1:2" ht="12.75">
      <c r="A143">
        <v>171</v>
      </c>
      <c r="B143">
        <f t="shared" si="4"/>
        <v>2.2329961103921536</v>
      </c>
    </row>
    <row r="144" spans="1:2" ht="12.75">
      <c r="A144">
        <v>172</v>
      </c>
      <c r="B144">
        <f t="shared" si="4"/>
        <v>2.2355284469075487</v>
      </c>
    </row>
    <row r="145" spans="1:2" ht="12.75">
      <c r="A145">
        <v>173</v>
      </c>
      <c r="B145">
        <f t="shared" si="4"/>
        <v>2.2380461031287955</v>
      </c>
    </row>
    <row r="146" spans="1:2" ht="12.75">
      <c r="A146">
        <v>174</v>
      </c>
      <c r="B146">
        <f t="shared" si="4"/>
        <v>2.2405492482826</v>
      </c>
    </row>
    <row r="147" spans="1:2" ht="12.75">
      <c r="A147">
        <v>175</v>
      </c>
      <c r="B147">
        <f t="shared" si="4"/>
        <v>2.2430380486862944</v>
      </c>
    </row>
    <row r="148" spans="1:2" ht="12.75">
      <c r="A148">
        <v>176</v>
      </c>
      <c r="B148">
        <f t="shared" si="4"/>
        <v>2.24551266781415</v>
      </c>
    </row>
    <row r="149" spans="1:2" ht="12.75">
      <c r="A149">
        <v>177</v>
      </c>
      <c r="B149">
        <f t="shared" si="4"/>
        <v>2.247973266361807</v>
      </c>
    </row>
    <row r="150" spans="1:2" ht="12.75">
      <c r="A150">
        <v>178</v>
      </c>
      <c r="B150">
        <f t="shared" si="4"/>
        <v>2.250420002308894</v>
      </c>
    </row>
    <row r="151" spans="1:2" ht="12.75">
      <c r="A151">
        <v>179</v>
      </c>
      <c r="B151">
        <f t="shared" si="4"/>
        <v>2.2528530309798933</v>
      </c>
    </row>
    <row r="152" spans="1:2" ht="12.75">
      <c r="A152">
        <v>180</v>
      </c>
      <c r="B152">
        <f t="shared" si="4"/>
        <v>2.255272505103306</v>
      </c>
    </row>
    <row r="153" spans="1:2" ht="12.75">
      <c r="A153">
        <v>181</v>
      </c>
      <c r="B153">
        <f t="shared" si="4"/>
        <v>2.2576785748691846</v>
      </c>
    </row>
    <row r="154" spans="1:2" ht="12.75">
      <c r="A154">
        <v>182</v>
      </c>
      <c r="B154">
        <f t="shared" si="4"/>
        <v>2.2600713879850747</v>
      </c>
    </row>
    <row r="155" spans="1:2" ht="12.75">
      <c r="A155">
        <v>183</v>
      </c>
      <c r="B155">
        <f t="shared" si="4"/>
        <v>2.2624510897304293</v>
      </c>
    </row>
    <row r="156" spans="1:2" ht="12.75">
      <c r="A156">
        <v>184</v>
      </c>
      <c r="B156">
        <f t="shared" si="4"/>
        <v>2.2648178230095364</v>
      </c>
    </row>
    <row r="157" spans="1:2" ht="12.75">
      <c r="A157">
        <v>185</v>
      </c>
      <c r="B157">
        <f t="shared" si="4"/>
        <v>2.2671717284030137</v>
      </c>
    </row>
    <row r="158" spans="1:2" ht="12.75">
      <c r="A158">
        <v>186</v>
      </c>
      <c r="B158">
        <f t="shared" si="4"/>
        <v>2.2695129442179165</v>
      </c>
    </row>
    <row r="159" spans="1:2" ht="12.75">
      <c r="A159">
        <v>187</v>
      </c>
      <c r="B159">
        <f t="shared" si="4"/>
        <v>2.271841606536499</v>
      </c>
    </row>
    <row r="160" spans="1:2" ht="12.75">
      <c r="A160">
        <v>188</v>
      </c>
      <c r="B160">
        <f t="shared" si="4"/>
        <v>2.27415784926368</v>
      </c>
    </row>
    <row r="161" spans="1:2" ht="12.75">
      <c r="A161">
        <v>189</v>
      </c>
      <c r="B161">
        <f t="shared" si="4"/>
        <v>2.2764618041732443</v>
      </c>
    </row>
    <row r="162" spans="1:2" ht="12.75">
      <c r="A162">
        <v>190</v>
      </c>
      <c r="B162">
        <f t="shared" si="4"/>
        <v>2.278753600952829</v>
      </c>
    </row>
    <row r="163" spans="1:2" ht="12.75">
      <c r="A163">
        <v>191</v>
      </c>
      <c r="B163">
        <f t="shared" si="4"/>
        <v>2.2810333672477277</v>
      </c>
    </row>
    <row r="164" spans="1:2" ht="12.75">
      <c r="A164">
        <v>192</v>
      </c>
      <c r="B164">
        <f t="shared" si="4"/>
        <v>2.2833012287035497</v>
      </c>
    </row>
    <row r="165" spans="1:2" ht="12.75">
      <c r="A165">
        <v>193</v>
      </c>
      <c r="B165">
        <f t="shared" si="4"/>
        <v>2.285557309007774</v>
      </c>
    </row>
    <row r="166" spans="1:2" ht="12.75">
      <c r="A166">
        <v>194</v>
      </c>
      <c r="B166">
        <f t="shared" si="4"/>
        <v>2.287801729930226</v>
      </c>
    </row>
    <row r="167" spans="1:2" ht="12.75">
      <c r="A167">
        <v>195</v>
      </c>
      <c r="B167">
        <f t="shared" si="4"/>
        <v>2.290034611362518</v>
      </c>
    </row>
    <row r="168" spans="1:2" ht="12.75">
      <c r="A168">
        <v>196</v>
      </c>
      <c r="B168">
        <f t="shared" si="4"/>
        <v>2.292256071356476</v>
      </c>
    </row>
    <row r="169" spans="1:2" ht="12.75">
      <c r="A169">
        <v>197</v>
      </c>
      <c r="B169">
        <f t="shared" si="4"/>
        <v>2.294466226161593</v>
      </c>
    </row>
    <row r="170" spans="1:2" ht="12.75">
      <c r="A170">
        <v>198</v>
      </c>
      <c r="B170">
        <f t="shared" si="4"/>
        <v>2.296665190261531</v>
      </c>
    </row>
    <row r="171" spans="1:2" ht="12.75">
      <c r="A171">
        <v>199</v>
      </c>
      <c r="B171">
        <f t="shared" si="4"/>
        <v>2.298853076409707</v>
      </c>
    </row>
    <row r="172" spans="1:2" ht="12.75">
      <c r="A172">
        <v>200</v>
      </c>
      <c r="B172">
        <f t="shared" si="4"/>
        <v>2.3010299956639813</v>
      </c>
    </row>
    <row r="173" spans="1:2" ht="12.75">
      <c r="A173">
        <v>201</v>
      </c>
      <c r="B173">
        <f t="shared" si="4"/>
        <v>2.303196057420489</v>
      </c>
    </row>
    <row r="174" spans="1:2" ht="12.75">
      <c r="A174">
        <v>202</v>
      </c>
      <c r="B174">
        <f t="shared" si="4"/>
        <v>2.305351369446624</v>
      </c>
    </row>
    <row r="175" spans="1:2" ht="12.75">
      <c r="A175">
        <v>203</v>
      </c>
      <c r="B175">
        <f t="shared" si="4"/>
        <v>2.307496037913213</v>
      </c>
    </row>
    <row r="176" spans="1:2" ht="12.75">
      <c r="A176">
        <v>204</v>
      </c>
      <c r="B176">
        <f t="shared" si="4"/>
        <v>2.3096301674258988</v>
      </c>
    </row>
    <row r="177" spans="1:2" ht="12.75">
      <c r="A177">
        <v>205</v>
      </c>
      <c r="B177">
        <f t="shared" si="4"/>
        <v>2.311753861055754</v>
      </c>
    </row>
    <row r="178" spans="1:2" ht="12.75">
      <c r="A178">
        <v>206</v>
      </c>
      <c r="B178">
        <f t="shared" si="4"/>
        <v>2.3138672203691533</v>
      </c>
    </row>
    <row r="179" spans="1:2" ht="12.75">
      <c r="A179">
        <v>207</v>
      </c>
      <c r="B179">
        <f t="shared" si="4"/>
        <v>2.315970345456918</v>
      </c>
    </row>
    <row r="180" spans="1:2" ht="12.75">
      <c r="A180">
        <v>208</v>
      </c>
      <c r="B180">
        <f t="shared" si="4"/>
        <v>2.3180633349627615</v>
      </c>
    </row>
    <row r="181" spans="1:2" ht="12.75">
      <c r="A181">
        <v>209</v>
      </c>
      <c r="B181">
        <f t="shared" si="4"/>
        <v>2.3201462861110542</v>
      </c>
    </row>
    <row r="182" spans="1:2" ht="12.75">
      <c r="A182">
        <v>210</v>
      </c>
      <c r="B182">
        <f t="shared" si="4"/>
        <v>2.322219294733919</v>
      </c>
    </row>
    <row r="183" spans="1:2" ht="12.75">
      <c r="A183">
        <v>211</v>
      </c>
      <c r="B183">
        <f t="shared" si="4"/>
        <v>2.3242824552976926</v>
      </c>
    </row>
    <row r="184" spans="1:2" ht="12.75">
      <c r="A184">
        <v>212</v>
      </c>
      <c r="B184">
        <f t="shared" si="4"/>
        <v>2.326335860928751</v>
      </c>
    </row>
    <row r="185" spans="1:2" ht="12.75">
      <c r="A185">
        <v>213</v>
      </c>
      <c r="B185">
        <f t="shared" si="4"/>
        <v>2.3283796034387376</v>
      </c>
    </row>
    <row r="186" spans="1:2" ht="12.75">
      <c r="A186">
        <v>214</v>
      </c>
      <c r="B186">
        <f t="shared" si="4"/>
        <v>2.330413773349191</v>
      </c>
    </row>
    <row r="187" spans="1:2" ht="12.75">
      <c r="A187">
        <v>215</v>
      </c>
      <c r="B187">
        <f t="shared" si="4"/>
        <v>2.3324384599156054</v>
      </c>
    </row>
    <row r="188" spans="1:2" ht="12.75">
      <c r="A188">
        <v>216</v>
      </c>
      <c r="B188">
        <f t="shared" si="4"/>
        <v>2.3344537511509307</v>
      </c>
    </row>
    <row r="189" spans="1:2" ht="12.75">
      <c r="A189">
        <v>217</v>
      </c>
      <c r="B189">
        <f t="shared" si="4"/>
        <v>2.3364597338485296</v>
      </c>
    </row>
    <row r="190" spans="1:2" ht="12.75">
      <c r="A190">
        <v>218</v>
      </c>
      <c r="B190">
        <f t="shared" si="4"/>
        <v>2.3384564936046046</v>
      </c>
    </row>
    <row r="191" spans="1:2" ht="12.75">
      <c r="A191">
        <v>219</v>
      </c>
      <c r="B191">
        <f t="shared" si="4"/>
        <v>2.3404441148401185</v>
      </c>
    </row>
    <row r="192" spans="1:2" ht="12.75">
      <c r="A192">
        <v>220</v>
      </c>
      <c r="B192">
        <f t="shared" si="4"/>
        <v>2.342422680822206</v>
      </c>
    </row>
    <row r="193" spans="1:2" ht="12.75">
      <c r="A193">
        <v>221</v>
      </c>
      <c r="B193">
        <f t="shared" si="4"/>
        <v>2.3443922736851106</v>
      </c>
    </row>
    <row r="194" spans="1:2" ht="12.75">
      <c r="A194">
        <v>222</v>
      </c>
      <c r="B194">
        <f t="shared" si="4"/>
        <v>2.346352974450639</v>
      </c>
    </row>
    <row r="195" spans="1:2" ht="12.75">
      <c r="A195">
        <v>223</v>
      </c>
      <c r="B195">
        <f aca="true" t="shared" si="5" ref="B195:B258">LOG(A195)</f>
        <v>2.3483048630481607</v>
      </c>
    </row>
    <row r="196" spans="1:2" ht="12.75">
      <c r="A196">
        <v>224</v>
      </c>
      <c r="B196">
        <f t="shared" si="5"/>
        <v>2.3502480183341627</v>
      </c>
    </row>
    <row r="197" spans="1:2" ht="12.75">
      <c r="A197">
        <v>225</v>
      </c>
      <c r="B197">
        <f t="shared" si="5"/>
        <v>2.3521825181113627</v>
      </c>
    </row>
    <row r="198" spans="1:2" ht="12.75">
      <c r="A198">
        <v>226</v>
      </c>
      <c r="B198">
        <f t="shared" si="5"/>
        <v>2.3541084391474008</v>
      </c>
    </row>
    <row r="199" spans="1:2" ht="12.75">
      <c r="A199">
        <v>227</v>
      </c>
      <c r="B199">
        <f t="shared" si="5"/>
        <v>2.3560258571931225</v>
      </c>
    </row>
    <row r="200" spans="1:2" ht="12.75">
      <c r="A200">
        <v>228</v>
      </c>
      <c r="B200">
        <f t="shared" si="5"/>
        <v>2.357934847000454</v>
      </c>
    </row>
    <row r="201" spans="1:2" ht="12.75">
      <c r="A201">
        <v>229</v>
      </c>
      <c r="B201">
        <f t="shared" si="5"/>
        <v>2.359835482339888</v>
      </c>
    </row>
    <row r="202" spans="1:2" ht="12.75">
      <c r="A202">
        <v>230</v>
      </c>
      <c r="B202">
        <f t="shared" si="5"/>
        <v>2.361727836017593</v>
      </c>
    </row>
    <row r="203" spans="1:2" ht="12.75">
      <c r="A203">
        <v>231</v>
      </c>
      <c r="B203">
        <f t="shared" si="5"/>
        <v>2.3636119798921444</v>
      </c>
    </row>
    <row r="204" spans="1:2" ht="12.75">
      <c r="A204">
        <v>232</v>
      </c>
      <c r="B204">
        <f t="shared" si="5"/>
        <v>2.3654879848909</v>
      </c>
    </row>
    <row r="205" spans="1:2" ht="12.75">
      <c r="A205">
        <v>233</v>
      </c>
      <c r="B205">
        <f t="shared" si="5"/>
        <v>2.367355921026019</v>
      </c>
    </row>
    <row r="206" spans="1:2" ht="12.75">
      <c r="A206">
        <v>234</v>
      </c>
      <c r="B206">
        <f t="shared" si="5"/>
        <v>2.369215857410143</v>
      </c>
    </row>
    <row r="207" spans="1:2" ht="12.75">
      <c r="A207">
        <v>235</v>
      </c>
      <c r="B207">
        <f t="shared" si="5"/>
        <v>2.3710678622717363</v>
      </c>
    </row>
    <row r="208" spans="1:2" ht="12.75">
      <c r="A208">
        <v>236</v>
      </c>
      <c r="B208">
        <f t="shared" si="5"/>
        <v>2.3729120029701067</v>
      </c>
    </row>
    <row r="209" spans="1:2" ht="12.75">
      <c r="A209">
        <v>237</v>
      </c>
      <c r="B209">
        <f t="shared" si="5"/>
        <v>2.374748346010104</v>
      </c>
    </row>
    <row r="210" spans="1:2" ht="12.75">
      <c r="A210">
        <v>238</v>
      </c>
      <c r="B210">
        <f t="shared" si="5"/>
        <v>2.376576957056512</v>
      </c>
    </row>
    <row r="211" spans="1:2" ht="12.75">
      <c r="A211">
        <v>239</v>
      </c>
      <c r="B211">
        <f t="shared" si="5"/>
        <v>2.3783979009481375</v>
      </c>
    </row>
    <row r="212" spans="1:2" ht="12.75">
      <c r="A212">
        <v>240</v>
      </c>
      <c r="B212">
        <f t="shared" si="5"/>
        <v>2.380211241711606</v>
      </c>
    </row>
    <row r="213" spans="1:2" ht="12.75">
      <c r="A213">
        <v>241</v>
      </c>
      <c r="B213">
        <f t="shared" si="5"/>
        <v>2.3820170425748683</v>
      </c>
    </row>
    <row r="214" spans="1:2" ht="12.75">
      <c r="A214">
        <v>242</v>
      </c>
      <c r="B214">
        <f t="shared" si="5"/>
        <v>2.383815365980431</v>
      </c>
    </row>
    <row r="215" spans="1:2" ht="12.75">
      <c r="A215">
        <v>243</v>
      </c>
      <c r="B215">
        <f t="shared" si="5"/>
        <v>2.385606273598312</v>
      </c>
    </row>
    <row r="216" spans="1:2" ht="12.75">
      <c r="A216">
        <v>244</v>
      </c>
      <c r="B216">
        <f t="shared" si="5"/>
        <v>2.387389826338729</v>
      </c>
    </row>
    <row r="217" spans="1:2" ht="12.75">
      <c r="A217">
        <v>245</v>
      </c>
      <c r="B217">
        <f t="shared" si="5"/>
        <v>2.3891660843645326</v>
      </c>
    </row>
    <row r="218" spans="1:2" ht="12.75">
      <c r="A218">
        <v>246</v>
      </c>
      <c r="B218">
        <f t="shared" si="5"/>
        <v>2.3909351071033793</v>
      </c>
    </row>
    <row r="219" spans="1:2" ht="12.75">
      <c r="A219">
        <v>247</v>
      </c>
      <c r="B219">
        <f t="shared" si="5"/>
        <v>2.392696953259666</v>
      </c>
    </row>
    <row r="220" spans="1:2" ht="12.75">
      <c r="A220">
        <v>248</v>
      </c>
      <c r="B220">
        <f t="shared" si="5"/>
        <v>2.3944516808262164</v>
      </c>
    </row>
    <row r="221" spans="1:2" ht="12.75">
      <c r="A221">
        <v>249</v>
      </c>
      <c r="B221">
        <f t="shared" si="5"/>
        <v>2.3961993470957363</v>
      </c>
    </row>
    <row r="222" spans="1:2" ht="12.75">
      <c r="A222">
        <v>250</v>
      </c>
      <c r="B222">
        <f t="shared" si="5"/>
        <v>2.3979400086720375</v>
      </c>
    </row>
    <row r="223" spans="1:2" ht="12.75">
      <c r="A223">
        <v>251</v>
      </c>
      <c r="B223">
        <f t="shared" si="5"/>
        <v>2.399673721481038</v>
      </c>
    </row>
    <row r="224" spans="1:2" ht="12.75">
      <c r="A224">
        <v>252</v>
      </c>
      <c r="B224">
        <f t="shared" si="5"/>
        <v>2.401400540781544</v>
      </c>
    </row>
    <row r="225" spans="1:2" ht="12.75">
      <c r="A225">
        <v>253</v>
      </c>
      <c r="B225">
        <f t="shared" si="5"/>
        <v>2.403120521175818</v>
      </c>
    </row>
    <row r="226" spans="1:2" ht="12.75">
      <c r="A226">
        <v>254</v>
      </c>
      <c r="B226">
        <f t="shared" si="5"/>
        <v>2.404833716619938</v>
      </c>
    </row>
    <row r="227" spans="1:2" ht="12.75">
      <c r="A227">
        <v>255</v>
      </c>
      <c r="B227">
        <f t="shared" si="5"/>
        <v>2.406540180433955</v>
      </c>
    </row>
    <row r="228" spans="1:2" ht="12.75">
      <c r="A228">
        <v>256</v>
      </c>
      <c r="B228">
        <f t="shared" si="5"/>
        <v>2.4082399653118496</v>
      </c>
    </row>
    <row r="229" spans="1:2" ht="12.75">
      <c r="A229">
        <v>257</v>
      </c>
      <c r="B229">
        <f t="shared" si="5"/>
        <v>2.4099331233312946</v>
      </c>
    </row>
    <row r="230" spans="1:2" ht="12.75">
      <c r="A230">
        <v>258</v>
      </c>
      <c r="B230">
        <f t="shared" si="5"/>
        <v>2.41161970596323</v>
      </c>
    </row>
    <row r="231" spans="1:2" ht="12.75">
      <c r="A231">
        <v>259</v>
      </c>
      <c r="B231">
        <f t="shared" si="5"/>
        <v>2.413299764081252</v>
      </c>
    </row>
    <row r="232" spans="1:2" ht="12.75">
      <c r="A232">
        <v>260</v>
      </c>
      <c r="B232">
        <f t="shared" si="5"/>
        <v>2.4149733479708178</v>
      </c>
    </row>
    <row r="233" spans="1:2" ht="12.75">
      <c r="A233">
        <v>261</v>
      </c>
      <c r="B233">
        <f t="shared" si="5"/>
        <v>2.416640507338281</v>
      </c>
    </row>
    <row r="234" spans="1:2" ht="12.75">
      <c r="A234">
        <v>262</v>
      </c>
      <c r="B234">
        <f t="shared" si="5"/>
        <v>2.4183012913197452</v>
      </c>
    </row>
    <row r="235" spans="1:2" ht="12.75">
      <c r="A235">
        <v>263</v>
      </c>
      <c r="B235">
        <f t="shared" si="5"/>
        <v>2.419955748489758</v>
      </c>
    </row>
    <row r="236" spans="1:2" ht="12.75">
      <c r="A236">
        <v>264</v>
      </c>
      <c r="B236">
        <f t="shared" si="5"/>
        <v>2.4216039268698313</v>
      </c>
    </row>
    <row r="237" spans="1:2" ht="12.75">
      <c r="A237">
        <v>265</v>
      </c>
      <c r="B237">
        <f t="shared" si="5"/>
        <v>2.423245873936808</v>
      </c>
    </row>
    <row r="238" spans="1:2" ht="12.75">
      <c r="A238">
        <v>266</v>
      </c>
      <c r="B238">
        <f t="shared" si="5"/>
        <v>2.424881636631067</v>
      </c>
    </row>
    <row r="239" spans="1:2" ht="12.75">
      <c r="A239">
        <v>267</v>
      </c>
      <c r="B239">
        <f t="shared" si="5"/>
        <v>2.4265112613645754</v>
      </c>
    </row>
    <row r="240" spans="1:2" ht="12.75">
      <c r="A240">
        <v>268</v>
      </c>
      <c r="B240">
        <f t="shared" si="5"/>
        <v>2.428134794028789</v>
      </c>
    </row>
    <row r="241" spans="1:2" ht="12.75">
      <c r="A241">
        <v>269</v>
      </c>
      <c r="B241">
        <f t="shared" si="5"/>
        <v>2.429752280002408</v>
      </c>
    </row>
    <row r="242" spans="1:2" ht="12.75">
      <c r="A242">
        <v>270</v>
      </c>
      <c r="B242">
        <f t="shared" si="5"/>
        <v>2.4313637641589874</v>
      </c>
    </row>
    <row r="243" spans="1:2" ht="12.75">
      <c r="A243">
        <v>271</v>
      </c>
      <c r="B243">
        <f t="shared" si="5"/>
        <v>2.432969290874406</v>
      </c>
    </row>
    <row r="244" spans="1:2" ht="12.75">
      <c r="A244">
        <v>272</v>
      </c>
      <c r="B244">
        <f t="shared" si="5"/>
        <v>2.4345689040341987</v>
      </c>
    </row>
    <row r="245" spans="1:2" ht="12.75">
      <c r="A245">
        <v>273</v>
      </c>
      <c r="B245">
        <f t="shared" si="5"/>
        <v>2.436162647040756</v>
      </c>
    </row>
    <row r="246" spans="1:2" ht="12.75">
      <c r="A246">
        <v>274</v>
      </c>
      <c r="B246">
        <f t="shared" si="5"/>
        <v>2.437750562820388</v>
      </c>
    </row>
    <row r="247" spans="1:2" ht="12.75">
      <c r="A247">
        <v>275</v>
      </c>
      <c r="B247">
        <f t="shared" si="5"/>
        <v>2.439332693830263</v>
      </c>
    </row>
    <row r="248" spans="1:2" ht="12.75">
      <c r="A248">
        <v>276</v>
      </c>
      <c r="B248">
        <f t="shared" si="5"/>
        <v>2.4409090820652177</v>
      </c>
    </row>
    <row r="249" spans="1:2" ht="12.75">
      <c r="A249">
        <v>277</v>
      </c>
      <c r="B249">
        <f t="shared" si="5"/>
        <v>2.4424797690644486</v>
      </c>
    </row>
    <row r="250" spans="1:2" ht="12.75">
      <c r="A250">
        <v>278</v>
      </c>
      <c r="B250">
        <f t="shared" si="5"/>
        <v>2.444044795918076</v>
      </c>
    </row>
    <row r="251" spans="1:2" ht="12.75">
      <c r="A251">
        <v>279</v>
      </c>
      <c r="B251">
        <f t="shared" si="5"/>
        <v>2.4456042032735974</v>
      </c>
    </row>
    <row r="252" spans="1:2" ht="12.75">
      <c r="A252">
        <v>280</v>
      </c>
      <c r="B252">
        <f t="shared" si="5"/>
        <v>2.4471580313422194</v>
      </c>
    </row>
    <row r="253" spans="1:2" ht="12.75">
      <c r="A253">
        <v>281</v>
      </c>
      <c r="B253">
        <f t="shared" si="5"/>
        <v>2.44870631990508</v>
      </c>
    </row>
    <row r="254" spans="1:2" ht="12.75">
      <c r="A254">
        <v>282</v>
      </c>
      <c r="B254">
        <f t="shared" si="5"/>
        <v>2.450249108319361</v>
      </c>
    </row>
    <row r="255" spans="1:2" ht="12.75">
      <c r="A255">
        <v>283</v>
      </c>
      <c r="B255">
        <f t="shared" si="5"/>
        <v>2.45178643552429</v>
      </c>
    </row>
    <row r="256" spans="1:2" ht="12.75">
      <c r="A256">
        <v>284</v>
      </c>
      <c r="B256">
        <f t="shared" si="5"/>
        <v>2.4533183400470375</v>
      </c>
    </row>
    <row r="257" spans="1:2" ht="12.75">
      <c r="A257">
        <v>285</v>
      </c>
      <c r="B257">
        <f t="shared" si="5"/>
        <v>2.45484486000851</v>
      </c>
    </row>
    <row r="258" spans="1:2" ht="12.75">
      <c r="A258">
        <v>286</v>
      </c>
      <c r="B258">
        <f t="shared" si="5"/>
        <v>2.456366033129043</v>
      </c>
    </row>
    <row r="259" spans="1:2" ht="12.75">
      <c r="A259">
        <v>287</v>
      </c>
      <c r="B259">
        <f aca="true" t="shared" si="6" ref="B259:B272">LOG(A259)</f>
        <v>2.4578818967339924</v>
      </c>
    </row>
    <row r="260" spans="1:2" ht="12.75">
      <c r="A260">
        <v>288</v>
      </c>
      <c r="B260">
        <f t="shared" si="6"/>
        <v>2.459392487759231</v>
      </c>
    </row>
    <row r="261" spans="1:2" ht="12.75">
      <c r="A261">
        <v>289</v>
      </c>
      <c r="B261">
        <f t="shared" si="6"/>
        <v>2.4608978427565478</v>
      </c>
    </row>
    <row r="262" spans="1:2" ht="12.75">
      <c r="A262">
        <v>290</v>
      </c>
      <c r="B262">
        <f t="shared" si="6"/>
        <v>2.462397997898956</v>
      </c>
    </row>
    <row r="263" spans="1:2" ht="12.75">
      <c r="A263">
        <v>291</v>
      </c>
      <c r="B263">
        <f t="shared" si="6"/>
        <v>2.4638929889859074</v>
      </c>
    </row>
    <row r="264" spans="1:2" ht="12.75">
      <c r="A264">
        <v>292</v>
      </c>
      <c r="B264">
        <f t="shared" si="6"/>
        <v>2.4653828514484184</v>
      </c>
    </row>
    <row r="265" spans="1:2" ht="12.75">
      <c r="A265">
        <v>293</v>
      </c>
      <c r="B265">
        <f t="shared" si="6"/>
        <v>2.4668676203541096</v>
      </c>
    </row>
    <row r="266" spans="1:2" ht="12.75">
      <c r="A266">
        <v>294</v>
      </c>
      <c r="B266">
        <f t="shared" si="6"/>
        <v>2.4683473304121573</v>
      </c>
    </row>
    <row r="267" spans="1:2" ht="12.75">
      <c r="A267">
        <v>295</v>
      </c>
      <c r="B267">
        <f t="shared" si="6"/>
        <v>2.469822015978163</v>
      </c>
    </row>
    <row r="268" spans="1:2" ht="12.75">
      <c r="A268">
        <v>296</v>
      </c>
      <c r="B268">
        <f t="shared" si="6"/>
        <v>2.4712917110589387</v>
      </c>
    </row>
    <row r="269" spans="1:2" ht="12.75">
      <c r="A269">
        <v>297</v>
      </c>
      <c r="B269">
        <f t="shared" si="6"/>
        <v>2.4727564493172123</v>
      </c>
    </row>
    <row r="270" spans="1:2" ht="12.75">
      <c r="A270">
        <v>298</v>
      </c>
      <c r="B270">
        <f t="shared" si="6"/>
        <v>2.4742162640762553</v>
      </c>
    </row>
    <row r="271" spans="1:2" ht="12.75">
      <c r="A271">
        <v>299</v>
      </c>
      <c r="B271">
        <f t="shared" si="6"/>
        <v>2.4756711883244296</v>
      </c>
    </row>
    <row r="272" spans="1:2" ht="12.75">
      <c r="A272">
        <v>300</v>
      </c>
      <c r="B272">
        <f t="shared" si="6"/>
        <v>2.4771212547196626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4" width="8.00390625" style="0" customWidth="1"/>
    <col min="6" max="6" width="8.00390625" style="0" customWidth="1"/>
    <col min="9" max="9" width="13.7109375" style="0" customWidth="1"/>
  </cols>
  <sheetData>
    <row r="1" spans="1:8" ht="12.75">
      <c r="A1" s="1" t="s">
        <v>16</v>
      </c>
      <c r="B1" s="1" t="s">
        <v>5</v>
      </c>
      <c r="C1" s="1" t="s">
        <v>6</v>
      </c>
      <c r="D1" s="1" t="s">
        <v>7</v>
      </c>
      <c r="E1" t="s">
        <v>8</v>
      </c>
      <c r="F1" s="1" t="s">
        <v>17</v>
      </c>
      <c r="H1" t="s">
        <v>10</v>
      </c>
    </row>
    <row r="2" spans="1:6" ht="12.75">
      <c r="A2" s="2">
        <v>38</v>
      </c>
      <c r="B2" s="2">
        <v>1.5797835966168101</v>
      </c>
      <c r="C2" s="2"/>
      <c r="D2" s="2"/>
      <c r="F2" s="2">
        <v>-1.08</v>
      </c>
    </row>
    <row r="3" spans="1:12" ht="12.75">
      <c r="A3" s="2">
        <v>45</v>
      </c>
      <c r="B3" s="2">
        <v>1.6532125137753437</v>
      </c>
      <c r="F3" s="2">
        <v>-0.97</v>
      </c>
      <c r="H3" t="s">
        <v>11</v>
      </c>
      <c r="K3" t="s">
        <v>15</v>
      </c>
      <c r="L3">
        <v>0.9577</v>
      </c>
    </row>
    <row r="4" spans="1:12" ht="12.75">
      <c r="A4" s="2">
        <v>53</v>
      </c>
      <c r="B4" s="2">
        <v>1.724275869600789</v>
      </c>
      <c r="C4" s="2">
        <v>10.04</v>
      </c>
      <c r="D4" s="2">
        <v>-1.63</v>
      </c>
      <c r="F4" s="2">
        <v>-0.83</v>
      </c>
      <c r="I4" t="s">
        <v>13</v>
      </c>
      <c r="J4">
        <v>3.4303</v>
      </c>
      <c r="K4" t="s">
        <v>14</v>
      </c>
      <c r="L4">
        <v>-7.7463</v>
      </c>
    </row>
    <row r="5" spans="1:14" ht="12.75">
      <c r="A5" s="2">
        <v>75</v>
      </c>
      <c r="B5" s="2">
        <v>1.8750612633917</v>
      </c>
      <c r="C5" s="2">
        <v>15.25</v>
      </c>
      <c r="D5" s="2">
        <v>-1.34</v>
      </c>
      <c r="F5" s="2">
        <v>-0.51</v>
      </c>
      <c r="I5" t="s">
        <v>18</v>
      </c>
      <c r="J5">
        <f>-$L$4/$J$4</f>
        <v>2.258198991341865</v>
      </c>
      <c r="N5" t="s">
        <v>19</v>
      </c>
    </row>
    <row r="6" spans="1:14" ht="12.75">
      <c r="A6" s="2">
        <v>106</v>
      </c>
      <c r="B6" s="2">
        <v>2.0253058652647704</v>
      </c>
      <c r="C6" s="2">
        <v>31.89</v>
      </c>
      <c r="D6" s="2">
        <v>-0.96</v>
      </c>
      <c r="F6" s="2">
        <v>-0.1</v>
      </c>
      <c r="I6" t="s">
        <v>20</v>
      </c>
      <c r="J6">
        <f>10^$J$5</f>
        <v>181.21702288503892</v>
      </c>
      <c r="K6" t="s">
        <v>12</v>
      </c>
      <c r="N6" t="s">
        <v>21</v>
      </c>
    </row>
    <row r="7" spans="1:14" ht="12.75">
      <c r="A7" s="2">
        <v>125</v>
      </c>
      <c r="B7" s="2">
        <v>2.0969100130080562</v>
      </c>
      <c r="C7" s="2">
        <v>50.7</v>
      </c>
      <c r="D7" s="2">
        <v>-0.68</v>
      </c>
      <c r="F7" s="2">
        <v>0.13</v>
      </c>
      <c r="I7" t="s">
        <v>22</v>
      </c>
      <c r="J7">
        <f>$J$5-(NORMINV(0.1587,0,1)-$L$4)/$J$4</f>
        <v>0.29146578830269787</v>
      </c>
      <c r="N7" t="s">
        <v>23</v>
      </c>
    </row>
    <row r="8" spans="1:14" ht="12.75">
      <c r="A8" s="2">
        <v>150</v>
      </c>
      <c r="B8" s="2">
        <v>2.1760912590556813</v>
      </c>
      <c r="C8" s="2">
        <v>60.23</v>
      </c>
      <c r="D8" s="2">
        <v>-0.39</v>
      </c>
      <c r="F8" s="2">
        <v>0.41</v>
      </c>
      <c r="I8" t="s">
        <v>24</v>
      </c>
      <c r="J8">
        <f>$J$7*LN(10)</f>
        <v>0.6711247792635505</v>
      </c>
      <c r="N8" t="s">
        <v>25</v>
      </c>
    </row>
    <row r="9" spans="1:14" ht="12.75">
      <c r="A9" s="2">
        <v>250</v>
      </c>
      <c r="B9" s="2">
        <v>2.3979400086720375</v>
      </c>
      <c r="C9" s="2">
        <v>84.88</v>
      </c>
      <c r="D9" s="2">
        <v>0.7</v>
      </c>
      <c r="F9" s="2">
        <v>1.64</v>
      </c>
      <c r="I9" t="s">
        <v>26</v>
      </c>
      <c r="J9">
        <f>SQRT(EXP($J$8^2)-1)</f>
        <v>0.7542896816130965</v>
      </c>
      <c r="N9" t="s">
        <v>27</v>
      </c>
    </row>
    <row r="10" spans="9:14" ht="12.75">
      <c r="I10" t="s">
        <v>28</v>
      </c>
      <c r="J10">
        <f>10^$J$7</f>
        <v>1.9564366428944138</v>
      </c>
      <c r="K10" t="s">
        <v>29</v>
      </c>
      <c r="N10" t="s">
        <v>30</v>
      </c>
    </row>
    <row r="12" spans="8:12" ht="12.75">
      <c r="H12" t="s">
        <v>9</v>
      </c>
      <c r="K12" t="s">
        <v>15</v>
      </c>
      <c r="L12">
        <v>0.9445</v>
      </c>
    </row>
    <row r="13" spans="9:12" ht="12.75">
      <c r="I13" t="s">
        <v>13</v>
      </c>
      <c r="J13">
        <v>3.1075</v>
      </c>
      <c r="K13" t="s">
        <v>14</v>
      </c>
      <c r="L13">
        <v>-6.1956</v>
      </c>
    </row>
    <row r="14" spans="9:10" ht="12.75">
      <c r="I14" t="s">
        <v>18</v>
      </c>
      <c r="J14">
        <f>-$L$13/$J$13</f>
        <v>1.9937570394207562</v>
      </c>
    </row>
    <row r="15" spans="9:10" ht="12.75">
      <c r="I15" t="s">
        <v>20</v>
      </c>
      <c r="J15">
        <f>10^$J$14</f>
        <v>98.57278783015266</v>
      </c>
    </row>
    <row r="16" spans="9:10" ht="12.75">
      <c r="I16" t="s">
        <v>22</v>
      </c>
      <c r="J16">
        <f>$J$14-(NORMINV(0.1587,0,1)-$L$13)/$J$13</f>
        <v>0.3217425884520497</v>
      </c>
    </row>
    <row r="17" spans="9:10" ht="12.75">
      <c r="I17" t="s">
        <v>24</v>
      </c>
      <c r="J17">
        <f>$J$16*LN(10)</f>
        <v>0.740839687951008</v>
      </c>
    </row>
    <row r="18" spans="9:10" ht="12.75">
      <c r="I18" t="s">
        <v>26</v>
      </c>
      <c r="J18">
        <f>SQRT(EXP($J$17^2)-1)</f>
        <v>0.8551313180744993</v>
      </c>
    </row>
    <row r="19" spans="9:10" ht="12.75">
      <c r="I19" t="s">
        <v>28</v>
      </c>
      <c r="J19">
        <f>10^$J$16</f>
        <v>2.0976961853955953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Liverpool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</dc:creator>
  <cp:keywords/>
  <dc:description/>
  <cp:lastModifiedBy>Zhao, Yuyuan</cp:lastModifiedBy>
  <dcterms:created xsi:type="dcterms:W3CDTF">2006-04-21T09:37:32Z</dcterms:created>
  <dcterms:modified xsi:type="dcterms:W3CDTF">2017-01-11T13:43:19Z</dcterms:modified>
  <cp:category/>
  <cp:version/>
  <cp:contentType/>
  <cp:contentStatus/>
</cp:coreProperties>
</file>