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h vs Q" sheetId="1" r:id="rId1"/>
    <sheet name="Data" sheetId="4" r:id="rId2"/>
    <sheet name="h vs % with flow rate" sheetId="5" r:id="rId3"/>
    <sheet name="Variation with" sheetId="6" r:id="rId4"/>
  </sheets>
  <calcPr calcId="145621"/>
</workbook>
</file>

<file path=xl/calcChain.xml><?xml version="1.0" encoding="utf-8"?>
<calcChain xmlns="http://schemas.openxmlformats.org/spreadsheetml/2006/main">
  <c r="O17" i="6" l="1"/>
  <c r="AC39" i="6"/>
  <c r="AB39" i="6"/>
  <c r="AA39" i="6"/>
  <c r="Z39" i="6"/>
  <c r="Y39" i="6"/>
  <c r="X39" i="6"/>
  <c r="AC38" i="6"/>
  <c r="AB38" i="6"/>
  <c r="AA38" i="6"/>
  <c r="Z38" i="6"/>
  <c r="Y38" i="6"/>
  <c r="X38" i="6"/>
  <c r="AC37" i="6"/>
  <c r="AB37" i="6"/>
  <c r="AA37" i="6"/>
  <c r="Z37" i="6"/>
  <c r="Y37" i="6"/>
  <c r="X37" i="6"/>
  <c r="AC32" i="6"/>
  <c r="AB32" i="6"/>
  <c r="AA32" i="6"/>
  <c r="Z32" i="6"/>
  <c r="Y32" i="6"/>
  <c r="X32" i="6"/>
  <c r="AC31" i="6"/>
  <c r="AB31" i="6"/>
  <c r="AA31" i="6"/>
  <c r="Z31" i="6"/>
  <c r="Y31" i="6"/>
  <c r="X31" i="6"/>
  <c r="AC30" i="6"/>
  <c r="AB30" i="6"/>
  <c r="AA30" i="6"/>
  <c r="Z30" i="6"/>
  <c r="Y30" i="6"/>
  <c r="X30" i="6"/>
  <c r="AC25" i="6"/>
  <c r="AB25" i="6"/>
  <c r="AA25" i="6"/>
  <c r="Z25" i="6"/>
  <c r="Y25" i="6"/>
  <c r="X25" i="6"/>
  <c r="AC24" i="6"/>
  <c r="AB24" i="6"/>
  <c r="AA24" i="6"/>
  <c r="Z24" i="6"/>
  <c r="Y24" i="6"/>
  <c r="X24" i="6"/>
  <c r="AC23" i="6"/>
  <c r="AB23" i="6"/>
  <c r="AA23" i="6"/>
  <c r="Z23" i="6"/>
  <c r="Y23" i="6"/>
  <c r="X23" i="6"/>
  <c r="AC18" i="6"/>
  <c r="AB18" i="6"/>
  <c r="AA18" i="6"/>
  <c r="Z18" i="6"/>
  <c r="Y18" i="6"/>
  <c r="X18" i="6"/>
  <c r="AC17" i="6"/>
  <c r="AB17" i="6"/>
  <c r="AA17" i="6"/>
  <c r="Z17" i="6"/>
  <c r="Y17" i="6"/>
  <c r="X17" i="6"/>
  <c r="AC16" i="6"/>
  <c r="AB16" i="6"/>
  <c r="AA16" i="6"/>
  <c r="Z16" i="6"/>
  <c r="Y16" i="6"/>
  <c r="X16" i="6"/>
  <c r="W39" i="6"/>
  <c r="W38" i="6"/>
  <c r="W37" i="6"/>
  <c r="W32" i="6"/>
  <c r="W31" i="6"/>
  <c r="W30" i="6"/>
  <c r="W25" i="6"/>
  <c r="W24" i="6"/>
  <c r="W23" i="6"/>
  <c r="W18" i="6"/>
  <c r="W17" i="6"/>
  <c r="W16" i="6"/>
  <c r="AC11" i="6"/>
  <c r="AB11" i="6"/>
  <c r="AA11" i="6"/>
  <c r="Z11" i="6"/>
  <c r="Y11" i="6"/>
  <c r="X11" i="6"/>
  <c r="AC10" i="6"/>
  <c r="AB10" i="6"/>
  <c r="AA10" i="6"/>
  <c r="Z10" i="6"/>
  <c r="Y10" i="6"/>
  <c r="X10" i="6"/>
  <c r="AC9" i="6"/>
  <c r="AB9" i="6"/>
  <c r="AA9" i="6"/>
  <c r="Z9" i="6"/>
  <c r="Y9" i="6"/>
  <c r="X9" i="6"/>
  <c r="W11" i="6"/>
  <c r="W10" i="6"/>
  <c r="W9" i="6"/>
  <c r="S39" i="6"/>
  <c r="R39" i="6"/>
  <c r="Q39" i="6"/>
  <c r="P39" i="6"/>
  <c r="O39" i="6"/>
  <c r="S38" i="6"/>
  <c r="R38" i="6"/>
  <c r="Q38" i="6"/>
  <c r="P38" i="6"/>
  <c r="O38" i="6"/>
  <c r="S37" i="6"/>
  <c r="R37" i="6"/>
  <c r="Q37" i="6"/>
  <c r="P37" i="6"/>
  <c r="O37" i="6"/>
  <c r="S36" i="6"/>
  <c r="R36" i="6"/>
  <c r="Q36" i="6"/>
  <c r="P36" i="6"/>
  <c r="O36" i="6"/>
  <c r="S35" i="6"/>
  <c r="R35" i="6"/>
  <c r="Q35" i="6"/>
  <c r="P35" i="6"/>
  <c r="O35" i="6"/>
  <c r="S30" i="6"/>
  <c r="R30" i="6"/>
  <c r="Q30" i="6"/>
  <c r="P30" i="6"/>
  <c r="O30" i="6"/>
  <c r="S29" i="6"/>
  <c r="R29" i="6"/>
  <c r="Q29" i="6"/>
  <c r="P29" i="6"/>
  <c r="O29" i="6"/>
  <c r="S28" i="6"/>
  <c r="R28" i="6"/>
  <c r="Q28" i="6"/>
  <c r="P28" i="6"/>
  <c r="O28" i="6"/>
  <c r="S27" i="6"/>
  <c r="R27" i="6"/>
  <c r="Q27" i="6"/>
  <c r="P27" i="6"/>
  <c r="O27" i="6"/>
  <c r="S26" i="6"/>
  <c r="R26" i="6"/>
  <c r="Q26" i="6"/>
  <c r="P26" i="6"/>
  <c r="O26" i="6"/>
  <c r="S21" i="6"/>
  <c r="R21" i="6"/>
  <c r="Q21" i="6"/>
  <c r="P21" i="6"/>
  <c r="O21" i="6"/>
  <c r="S20" i="6"/>
  <c r="R20" i="6"/>
  <c r="Q20" i="6"/>
  <c r="P20" i="6"/>
  <c r="O20" i="6"/>
  <c r="S19" i="6"/>
  <c r="R19" i="6"/>
  <c r="Q19" i="6"/>
  <c r="P19" i="6"/>
  <c r="O19" i="6"/>
  <c r="S18" i="6"/>
  <c r="R18" i="6"/>
  <c r="Q18" i="6"/>
  <c r="P18" i="6"/>
  <c r="O18" i="6"/>
  <c r="S17" i="6"/>
  <c r="R17" i="6"/>
  <c r="Q17" i="6"/>
  <c r="P17" i="6"/>
  <c r="S12" i="6"/>
  <c r="R12" i="6"/>
  <c r="Q12" i="6"/>
  <c r="P12" i="6"/>
  <c r="O12" i="6"/>
  <c r="S11" i="6"/>
  <c r="R11" i="6"/>
  <c r="Q11" i="6"/>
  <c r="P11" i="6"/>
  <c r="O11" i="6"/>
  <c r="S10" i="6"/>
  <c r="R10" i="6"/>
  <c r="Q10" i="6"/>
  <c r="P10" i="6"/>
  <c r="O10" i="6"/>
  <c r="S9" i="6"/>
  <c r="R9" i="6"/>
  <c r="Q9" i="6"/>
  <c r="P9" i="6"/>
  <c r="O9" i="6"/>
  <c r="S8" i="6"/>
  <c r="R8" i="6"/>
  <c r="Q8" i="6"/>
  <c r="P8" i="6"/>
  <c r="O8" i="6"/>
  <c r="S7" i="6"/>
  <c r="R7" i="6"/>
  <c r="Q7" i="6"/>
  <c r="P7" i="6"/>
  <c r="O7" i="6"/>
  <c r="J39" i="6"/>
  <c r="I39" i="6"/>
  <c r="H39" i="6"/>
  <c r="G39" i="6"/>
  <c r="F39" i="6"/>
  <c r="E39" i="6"/>
  <c r="D39" i="6"/>
  <c r="J30" i="6"/>
  <c r="I30" i="6"/>
  <c r="H30" i="6"/>
  <c r="G30" i="6"/>
  <c r="F30" i="6"/>
  <c r="E30" i="6"/>
  <c r="D30" i="6"/>
  <c r="J38" i="6"/>
  <c r="I38" i="6"/>
  <c r="H38" i="6"/>
  <c r="G38" i="6"/>
  <c r="F38" i="6"/>
  <c r="E38" i="6"/>
  <c r="D38" i="6"/>
  <c r="J29" i="6"/>
  <c r="I29" i="6"/>
  <c r="H29" i="6"/>
  <c r="G29" i="6"/>
  <c r="F29" i="6"/>
  <c r="E29" i="6"/>
  <c r="D29" i="6"/>
  <c r="J37" i="6"/>
  <c r="I37" i="6"/>
  <c r="H37" i="6"/>
  <c r="G37" i="6"/>
  <c r="F37" i="6"/>
  <c r="E37" i="6"/>
  <c r="D37" i="6"/>
  <c r="J28" i="6"/>
  <c r="I28" i="6"/>
  <c r="H28" i="6"/>
  <c r="G28" i="6"/>
  <c r="F28" i="6"/>
  <c r="E28" i="6"/>
  <c r="D28" i="6"/>
  <c r="J36" i="6"/>
  <c r="I36" i="6"/>
  <c r="H36" i="6"/>
  <c r="G36" i="6"/>
  <c r="F36" i="6"/>
  <c r="E36" i="6"/>
  <c r="D36" i="6"/>
  <c r="J27" i="6"/>
  <c r="I27" i="6"/>
  <c r="H27" i="6"/>
  <c r="G27" i="6"/>
  <c r="F27" i="6"/>
  <c r="E27" i="6"/>
  <c r="D27" i="6"/>
  <c r="J21" i="6"/>
  <c r="I21" i="6"/>
  <c r="H21" i="6"/>
  <c r="G21" i="6"/>
  <c r="F21" i="6"/>
  <c r="E21" i="6"/>
  <c r="D21" i="6"/>
  <c r="J20" i="6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2" i="6"/>
  <c r="I12" i="6"/>
  <c r="H12" i="6"/>
  <c r="G12" i="6"/>
  <c r="F12" i="6"/>
  <c r="E12" i="6"/>
  <c r="J11" i="6"/>
  <c r="I11" i="6"/>
  <c r="H11" i="6"/>
  <c r="G11" i="6"/>
  <c r="F11" i="6"/>
  <c r="E11" i="6"/>
  <c r="J10" i="6"/>
  <c r="I10" i="6"/>
  <c r="H10" i="6"/>
  <c r="G10" i="6"/>
  <c r="F10" i="6"/>
  <c r="E10" i="6"/>
  <c r="J9" i="6"/>
  <c r="I9" i="6"/>
  <c r="H9" i="6"/>
  <c r="G9" i="6"/>
  <c r="F9" i="6"/>
  <c r="E9" i="6"/>
  <c r="D12" i="6"/>
  <c r="D11" i="6"/>
  <c r="D10" i="6"/>
  <c r="D9" i="6"/>
</calcChain>
</file>

<file path=xl/sharedStrings.xml><?xml version="1.0" encoding="utf-8"?>
<sst xmlns="http://schemas.openxmlformats.org/spreadsheetml/2006/main" count="214" uniqueCount="27">
  <si>
    <t/>
  </si>
  <si>
    <r>
      <t>Heat transfer coefficient at different porosities [kW/m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K]</t>
    </r>
  </si>
  <si>
    <t>Q [l/min]</t>
  </si>
  <si>
    <t>Pore size</t>
  </si>
  <si>
    <t>400 μm</t>
  </si>
  <si>
    <t>800 μm</t>
  </si>
  <si>
    <t>1000 μm</t>
  </si>
  <si>
    <t>600 μm</t>
  </si>
  <si>
    <t>Heat transfer coefficient with different pore sizes and porosities</t>
  </si>
  <si>
    <t>0.2 [l/min]</t>
  </si>
  <si>
    <t>0.6 [l/min]</t>
  </si>
  <si>
    <t>1 [l/min]</t>
  </si>
  <si>
    <t>1.4 [l/min]</t>
  </si>
  <si>
    <t>1.8 [l/min]</t>
  </si>
  <si>
    <t>Variations of heat transfer coefficient with porosity at different water flow rates</t>
  </si>
  <si>
    <t>Heat transfer coefficient with different pore sizes and a flow rates</t>
  </si>
  <si>
    <t>-</t>
  </si>
  <si>
    <t>Pore size (μm)</t>
  </si>
  <si>
    <t>Q(l/min)</t>
  </si>
  <si>
    <r>
      <t>Heat transfer coefficient at different porosities (kW/m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K)</t>
    </r>
  </si>
  <si>
    <t>Variation with flow rate</t>
  </si>
  <si>
    <t>Variation with porosity</t>
  </si>
  <si>
    <r>
      <t>Pore size (</t>
    </r>
    <r>
      <rPr>
        <b/>
        <sz val="11"/>
        <color theme="1"/>
        <rFont val="Calibri"/>
        <family val="2"/>
      </rPr>
      <t>μm)</t>
    </r>
  </si>
  <si>
    <r>
      <t>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0.2</t>
    </r>
  </si>
  <si>
    <r>
      <t>x</t>
    </r>
    <r>
      <rPr>
        <vertAlign val="subscript"/>
        <sz val="11"/>
        <color theme="0"/>
        <rFont val="Calibri"/>
        <family val="2"/>
        <scheme val="minor"/>
      </rPr>
      <t>0</t>
    </r>
    <r>
      <rPr>
        <sz val="11"/>
        <color theme="0"/>
        <rFont val="Calibri"/>
        <family val="2"/>
        <scheme val="minor"/>
      </rPr>
      <t xml:space="preserve"> = 0.5</t>
    </r>
  </si>
  <si>
    <r>
      <t>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400</t>
    </r>
  </si>
  <si>
    <t>Variation with Pore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</si>
</sst>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thin">
        <color theme="9"/>
      </left>
      <right/>
      <top style="medium">
        <color indexed="64"/>
      </top>
      <bottom/>
      <diagonal/>
    </border>
    <border>
      <left style="thin">
        <color theme="9"/>
      </left>
      <right style="medium">
        <color indexed="64"/>
      </right>
      <top style="medium">
        <color indexed="64"/>
      </top>
      <bottom/>
      <diagonal/>
    </border>
    <border>
      <left style="thin">
        <color theme="9"/>
      </left>
      <right style="medium">
        <color indexed="64"/>
      </right>
      <top style="medium">
        <color theme="9"/>
      </top>
      <bottom/>
      <diagonal/>
    </border>
    <border>
      <left style="thin">
        <color theme="9"/>
      </left>
      <right style="medium">
        <color indexed="64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medium">
        <color indexed="64"/>
      </bottom>
      <diagonal/>
    </border>
    <border>
      <left style="thin">
        <color theme="9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9"/>
      </top>
      <bottom/>
      <diagonal/>
    </border>
    <border>
      <left style="medium">
        <color indexed="64"/>
      </left>
      <right/>
      <top style="thin">
        <color theme="9"/>
      </top>
      <bottom/>
      <diagonal/>
    </border>
    <border>
      <left style="medium">
        <color indexed="64"/>
      </left>
      <right/>
      <top style="thin">
        <color theme="9"/>
      </top>
      <bottom style="medium">
        <color indexed="64"/>
      </bottom>
      <diagonal/>
    </border>
    <border>
      <left/>
      <right style="medium">
        <color indexed="64"/>
      </right>
      <top style="medium">
        <color theme="9"/>
      </top>
      <bottom/>
      <diagonal/>
    </border>
    <border>
      <left/>
      <right style="medium">
        <color indexed="64"/>
      </right>
      <top style="thin">
        <color theme="9"/>
      </top>
      <bottom/>
      <diagonal/>
    </border>
    <border>
      <left/>
      <right style="medium">
        <color indexed="64"/>
      </right>
      <top style="thin">
        <color theme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theme="9"/>
      </bottom>
      <diagonal/>
    </border>
    <border>
      <left style="medium">
        <color indexed="64"/>
      </left>
      <right/>
      <top/>
      <bottom style="medium">
        <color theme="9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9" fontId="1" fillId="0" borderId="7" xfId="1" applyFont="1" applyBorder="1" applyAlignment="1">
      <alignment horizontal="center" vertical="center"/>
    </xf>
    <xf numFmtId="9" fontId="1" fillId="0" borderId="8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9" fontId="9" fillId="3" borderId="7" xfId="1" applyFont="1" applyFill="1" applyBorder="1" applyAlignment="1">
      <alignment horizontal="center" vertical="center" wrapText="1"/>
    </xf>
    <xf numFmtId="9" fontId="9" fillId="3" borderId="8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10" fontId="0" fillId="0" borderId="19" xfId="1" applyNumberFormat="1" applyFont="1" applyFill="1" applyBorder="1" applyAlignment="1">
      <alignment horizontal="center" vertical="center" wrapText="1"/>
    </xf>
    <xf numFmtId="10" fontId="0" fillId="0" borderId="5" xfId="1" applyNumberFormat="1" applyFont="1" applyFill="1" applyBorder="1" applyAlignment="1">
      <alignment horizontal="center" vertical="center" wrapText="1"/>
    </xf>
    <xf numFmtId="10" fontId="0" fillId="0" borderId="9" xfId="1" applyNumberFormat="1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10" fontId="0" fillId="0" borderId="20" xfId="1" applyNumberFormat="1" applyFont="1" applyFill="1" applyBorder="1" applyAlignment="1">
      <alignment horizontal="center" vertical="center" wrapText="1"/>
    </xf>
    <xf numFmtId="10" fontId="0" fillId="0" borderId="4" xfId="1" applyNumberFormat="1" applyFont="1" applyFill="1" applyBorder="1" applyAlignment="1">
      <alignment horizontal="center" vertical="center" wrapText="1"/>
    </xf>
    <xf numFmtId="10" fontId="0" fillId="0" borderId="10" xfId="1" applyNumberFormat="1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10" fontId="0" fillId="0" borderId="21" xfId="1" applyNumberFormat="1" applyFont="1" applyFill="1" applyBorder="1" applyAlignment="1">
      <alignment horizontal="center" vertical="center" wrapText="1"/>
    </xf>
    <xf numFmtId="10" fontId="0" fillId="0" borderId="11" xfId="1" applyNumberFormat="1" applyFont="1" applyFill="1" applyBorder="1" applyAlignment="1">
      <alignment horizontal="center" vertical="center" wrapText="1"/>
    </xf>
    <xf numFmtId="10" fontId="0" fillId="0" borderId="1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4" borderId="15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50% Porosity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 vs Q'!$A$5:$A$13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Q'!$B$5:$B$13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Q'!$C$5:$C$13</c:f>
              <c:numCache>
                <c:formatCode>General</c:formatCode>
                <c:ptCount val="9"/>
                <c:pt idx="0">
                  <c:v>49.075611776576459</c:v>
                </c:pt>
                <c:pt idx="1">
                  <c:v>0</c:v>
                </c:pt>
                <c:pt idx="2">
                  <c:v>97.250532932921161</c:v>
                </c:pt>
                <c:pt idx="3">
                  <c:v>0</c:v>
                </c:pt>
                <c:pt idx="4">
                  <c:v>126.689403191561</c:v>
                </c:pt>
                <c:pt idx="5">
                  <c:v>0</c:v>
                </c:pt>
                <c:pt idx="6">
                  <c:v>148.89904049458315</c:v>
                </c:pt>
                <c:pt idx="7">
                  <c:v>0</c:v>
                </c:pt>
                <c:pt idx="8">
                  <c:v>166.11626809836582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 vs Q'!$K$5:$K$13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Q'!$L$5:$L$13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Q'!$M$5:$M$13</c:f>
              <c:numCache>
                <c:formatCode>General</c:formatCode>
                <c:ptCount val="9"/>
                <c:pt idx="0">
                  <c:v>50.620403670000002</c:v>
                </c:pt>
                <c:pt idx="2">
                  <c:v>95.718694240000005</c:v>
                </c:pt>
                <c:pt idx="4">
                  <c:v>123.04905719999999</c:v>
                </c:pt>
                <c:pt idx="6">
                  <c:v>142.65823649999999</c:v>
                </c:pt>
                <c:pt idx="8">
                  <c:v>157.531916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 vs Q'!$A$17:$A$25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Q'!$B$17:$B$25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Q'!$C$17:$C$25</c:f>
              <c:numCache>
                <c:formatCode>General</c:formatCode>
                <c:ptCount val="9"/>
                <c:pt idx="0">
                  <c:v>50.557957620000003</c:v>
                </c:pt>
                <c:pt idx="2">
                  <c:v>92.776771670000002</c:v>
                </c:pt>
                <c:pt idx="4">
                  <c:v>117.0351714</c:v>
                </c:pt>
                <c:pt idx="6">
                  <c:v>133.5462952</c:v>
                </c:pt>
                <c:pt idx="8">
                  <c:v>145.4934848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 vs Q'!$K$17:$K$25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Q'!$L$17:$L$25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Q'!$M$17:$M$25</c:f>
              <c:numCache>
                <c:formatCode>General</c:formatCode>
                <c:ptCount val="9"/>
                <c:pt idx="0">
                  <c:v>49.477909099999998</c:v>
                </c:pt>
                <c:pt idx="2">
                  <c:v>88.847505699999999</c:v>
                </c:pt>
                <c:pt idx="4">
                  <c:v>110.13555479999999</c:v>
                </c:pt>
                <c:pt idx="6">
                  <c:v>123.62284150000001</c:v>
                </c:pt>
                <c:pt idx="8">
                  <c:v>134.0116108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49888"/>
        <c:axId val="168750464"/>
      </c:scatterChart>
      <c:valAx>
        <c:axId val="16874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750464"/>
        <c:crosses val="autoZero"/>
        <c:crossBetween val="midCat"/>
      </c:valAx>
      <c:valAx>
        <c:axId val="168750464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749888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33910054497365827"/>
          <c:y val="0.75221668124817731"/>
          <c:w val="0.61241537273361446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1000 </a:t>
            </a:r>
            <a:r>
              <a:rPr lang="el-GR">
                <a:latin typeface="Calibri"/>
              </a:rPr>
              <a:t>μ</a:t>
            </a:r>
            <a:r>
              <a:rPr lang="en-GB">
                <a:latin typeface="Calibri"/>
              </a:rPr>
              <a:t>m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0.2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Data!$M$15:$R$15</c:f>
              <c:numCache>
                <c:formatCode>General</c:formatCode>
                <c:ptCount val="6"/>
                <c:pt idx="0">
                  <c:v>49.477909099999998</c:v>
                </c:pt>
                <c:pt idx="1">
                  <c:v>43.964546990000002</c:v>
                </c:pt>
                <c:pt idx="2">
                  <c:v>41.052386130000002</c:v>
                </c:pt>
                <c:pt idx="3">
                  <c:v>37.624084230000001</c:v>
                </c:pt>
                <c:pt idx="4">
                  <c:v>33.586034660000003</c:v>
                </c:pt>
                <c:pt idx="5">
                  <c:v>29.19322764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0.6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Data!$M$17:$R$17</c:f>
              <c:numCache>
                <c:formatCode>General</c:formatCode>
                <c:ptCount val="6"/>
                <c:pt idx="0">
                  <c:v>88.847505699999999</c:v>
                </c:pt>
                <c:pt idx="1">
                  <c:v>76.628117610000004</c:v>
                </c:pt>
                <c:pt idx="2">
                  <c:v>70.569638119999993</c:v>
                </c:pt>
                <c:pt idx="3">
                  <c:v>64.269169570000003</c:v>
                </c:pt>
                <c:pt idx="4">
                  <c:v>57.346420549999998</c:v>
                </c:pt>
                <c:pt idx="5">
                  <c:v>50.116571139999998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Data!$C$7</c:f>
              <c:strCache>
                <c:ptCount val="1"/>
                <c:pt idx="0">
                  <c:v>1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Data!$M$19:$R$19</c:f>
              <c:numCache>
                <c:formatCode>General</c:formatCode>
                <c:ptCount val="6"/>
                <c:pt idx="0">
                  <c:v>110.13555479999999</c:v>
                </c:pt>
                <c:pt idx="1">
                  <c:v>94.534756650000006</c:v>
                </c:pt>
                <c:pt idx="2">
                  <c:v>86.816407609999999</c:v>
                </c:pt>
                <c:pt idx="3">
                  <c:v>78.673254240000006</c:v>
                </c:pt>
                <c:pt idx="4">
                  <c:v>69.974697149999997</c:v>
                </c:pt>
                <c:pt idx="5">
                  <c:v>60.785987130000002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Data!$C$9</c:f>
              <c:strCache>
                <c:ptCount val="1"/>
                <c:pt idx="0">
                  <c:v>1.4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Data!$M$21:$R$21</c:f>
              <c:numCache>
                <c:formatCode>General</c:formatCode>
                <c:ptCount val="6"/>
                <c:pt idx="0">
                  <c:v>123.62284150000001</c:v>
                </c:pt>
                <c:pt idx="1">
                  <c:v>106.796075</c:v>
                </c:pt>
                <c:pt idx="2">
                  <c:v>97.810224689999998</c:v>
                </c:pt>
                <c:pt idx="3">
                  <c:v>88.580235979999998</c:v>
                </c:pt>
                <c:pt idx="4">
                  <c:v>78.525233299999996</c:v>
                </c:pt>
                <c:pt idx="5">
                  <c:v>68.180826460000006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Data!$C$11</c:f>
              <c:strCache>
                <c:ptCount val="1"/>
                <c:pt idx="0">
                  <c:v>1.8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Data!$M$23:$R$23</c:f>
              <c:numCache>
                <c:formatCode>General</c:formatCode>
                <c:ptCount val="6"/>
                <c:pt idx="0">
                  <c:v>134.0116108</c:v>
                </c:pt>
                <c:pt idx="1">
                  <c:v>115.73538259999999</c:v>
                </c:pt>
                <c:pt idx="2">
                  <c:v>106.0823369</c:v>
                </c:pt>
                <c:pt idx="3">
                  <c:v>96.299406410000003</c:v>
                </c:pt>
                <c:pt idx="4">
                  <c:v>85.072788279999997</c:v>
                </c:pt>
                <c:pt idx="5">
                  <c:v>73.985072770000002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35072"/>
        <c:axId val="183235648"/>
      </c:scatterChart>
      <c:valAx>
        <c:axId val="183235072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235648"/>
        <c:crosses val="autoZero"/>
        <c:crossBetween val="midCat"/>
        <c:majorUnit val="5"/>
      </c:valAx>
      <c:valAx>
        <c:axId val="183235648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23507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75650761675782618"/>
          <c:y val="0.13258713910761155"/>
          <c:w val="0.20138271872738028"/>
          <c:h val="0.3544574803149606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aseline="0"/>
              <a:t>Q= 0.2 </a:t>
            </a:r>
            <a:r>
              <a:rPr lang="en-GB" sz="1400" baseline="30000"/>
              <a:t>l</a:t>
            </a:r>
            <a:r>
              <a:rPr lang="en-GB" sz="1400" baseline="0"/>
              <a:t>/</a:t>
            </a:r>
            <a:r>
              <a:rPr lang="en-GB" sz="1400" baseline="-25000"/>
              <a:t>min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Data!$B$3:$B$11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Data!$D$3:$I$3</c:f>
              <c:numCache>
                <c:formatCode>General</c:formatCode>
                <c:ptCount val="6"/>
                <c:pt idx="0">
                  <c:v>49.075611776576459</c:v>
                </c:pt>
                <c:pt idx="1">
                  <c:v>42.590598721600514</c:v>
                </c:pt>
                <c:pt idx="2">
                  <c:v>39.661890317422213</c:v>
                </c:pt>
                <c:pt idx="3">
                  <c:v>37.088026204915742</c:v>
                </c:pt>
                <c:pt idx="4">
                  <c:v>34.591686649130985</c:v>
                </c:pt>
                <c:pt idx="5">
                  <c:v>31.6453693331054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Data!$K$3:$K$11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Data!$M$3:$R$3</c:f>
              <c:numCache>
                <c:formatCode>General</c:formatCode>
                <c:ptCount val="6"/>
                <c:pt idx="0">
                  <c:v>50.620403670000002</c:v>
                </c:pt>
                <c:pt idx="1">
                  <c:v>44.897973839999999</c:v>
                </c:pt>
                <c:pt idx="2">
                  <c:v>41.705244020000002</c:v>
                </c:pt>
                <c:pt idx="3">
                  <c:v>37.898713409999999</c:v>
                </c:pt>
                <c:pt idx="4">
                  <c:v>33.924985069999998</c:v>
                </c:pt>
                <c:pt idx="5">
                  <c:v>29.973287809999999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Data!$B$15:$B$23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Data!$D$14:$I$14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Data!$D$15:$I$15</c:f>
              <c:numCache>
                <c:formatCode>General</c:formatCode>
                <c:ptCount val="6"/>
                <c:pt idx="0">
                  <c:v>50.557957620000003</c:v>
                </c:pt>
                <c:pt idx="1">
                  <c:v>44.844416780000003</c:v>
                </c:pt>
                <c:pt idx="2">
                  <c:v>41.696549189999999</c:v>
                </c:pt>
                <c:pt idx="3">
                  <c:v>38.01391005</c:v>
                </c:pt>
                <c:pt idx="4">
                  <c:v>34.076101479999998</c:v>
                </c:pt>
                <c:pt idx="5">
                  <c:v>29.28600715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Data!$K$15:$K$23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Data!$M$14:$R$14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Data!$M$15:$R$15</c:f>
              <c:numCache>
                <c:formatCode>General</c:formatCode>
                <c:ptCount val="6"/>
                <c:pt idx="0">
                  <c:v>49.477909099999998</c:v>
                </c:pt>
                <c:pt idx="1">
                  <c:v>43.964546990000002</c:v>
                </c:pt>
                <c:pt idx="2">
                  <c:v>41.052386130000002</c:v>
                </c:pt>
                <c:pt idx="3">
                  <c:v>37.624084230000001</c:v>
                </c:pt>
                <c:pt idx="4">
                  <c:v>33.586034660000003</c:v>
                </c:pt>
                <c:pt idx="5">
                  <c:v>29.19322764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37952"/>
        <c:axId val="184639488"/>
      </c:scatterChart>
      <c:valAx>
        <c:axId val="183237952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>
                    <a:latin typeface="Calibri"/>
                  </a:rPr>
                  <a:t>ε</a:t>
                </a:r>
                <a:endParaRPr lang="en-GB" sz="14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4639488"/>
        <c:crosses val="autoZero"/>
        <c:crossBetween val="midCat"/>
        <c:majorUnit val="5"/>
        <c:minorUnit val="1"/>
      </c:valAx>
      <c:valAx>
        <c:axId val="184639488"/>
        <c:scaling>
          <c:orientation val="minMax"/>
          <c:min val="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23795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42611046144992137"/>
          <c:y val="0.18885656939941331"/>
          <c:w val="0.478811085622171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Q= </a:t>
            </a:r>
            <a:r>
              <a:rPr lang="en-GB" sz="1400" baseline="0"/>
              <a:t>0.6 </a:t>
            </a:r>
            <a:r>
              <a:rPr lang="en-GB" sz="1400" baseline="30000"/>
              <a:t>l</a:t>
            </a:r>
            <a:r>
              <a:rPr lang="en-GB" sz="1400" baseline="0"/>
              <a:t>/</a:t>
            </a:r>
            <a:r>
              <a:rPr lang="en-GB" sz="1400" baseline="-25000"/>
              <a:t>min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Data!$B$3:$B$11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Data!$D$5:$I$5</c:f>
              <c:numCache>
                <c:formatCode>General</c:formatCode>
                <c:ptCount val="6"/>
                <c:pt idx="0">
                  <c:v>97.250532932921161</c:v>
                </c:pt>
                <c:pt idx="1">
                  <c:v>83.7361039935424</c:v>
                </c:pt>
                <c:pt idx="2">
                  <c:v>76.6948801565796</c:v>
                </c:pt>
                <c:pt idx="3">
                  <c:v>69.410124993752717</c:v>
                </c:pt>
                <c:pt idx="4">
                  <c:v>60.663562309971667</c:v>
                </c:pt>
                <c:pt idx="5">
                  <c:v>52.112972586491622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Data!$K$3:$K$11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Data!$M$5:$R$5</c:f>
              <c:numCache>
                <c:formatCode>General</c:formatCode>
                <c:ptCount val="6"/>
                <c:pt idx="0">
                  <c:v>95.718694240000005</c:v>
                </c:pt>
                <c:pt idx="1">
                  <c:v>83.453784959999993</c:v>
                </c:pt>
                <c:pt idx="2">
                  <c:v>76.595014579999997</c:v>
                </c:pt>
                <c:pt idx="3">
                  <c:v>69.24996745</c:v>
                </c:pt>
                <c:pt idx="4">
                  <c:v>61.05870917</c:v>
                </c:pt>
                <c:pt idx="5">
                  <c:v>52.52354631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Data!$B$15:$B$23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Data!$D$14:$I$14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Data!$D$17:$I$17</c:f>
              <c:numCache>
                <c:formatCode>General</c:formatCode>
                <c:ptCount val="6"/>
                <c:pt idx="0">
                  <c:v>92.776771670000002</c:v>
                </c:pt>
                <c:pt idx="1">
                  <c:v>80.3326414</c:v>
                </c:pt>
                <c:pt idx="2">
                  <c:v>74.136458529999999</c:v>
                </c:pt>
                <c:pt idx="3">
                  <c:v>67.191115719999999</c:v>
                </c:pt>
                <c:pt idx="4">
                  <c:v>59.539261379999999</c:v>
                </c:pt>
                <c:pt idx="5">
                  <c:v>51.89413596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Data!$K$15:$K$23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Data!$M$14:$R$14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Data!$M$17:$R$17</c:f>
              <c:numCache>
                <c:formatCode>General</c:formatCode>
                <c:ptCount val="6"/>
                <c:pt idx="0">
                  <c:v>88.847505699999999</c:v>
                </c:pt>
                <c:pt idx="1">
                  <c:v>76.628117610000004</c:v>
                </c:pt>
                <c:pt idx="2">
                  <c:v>70.569638119999993</c:v>
                </c:pt>
                <c:pt idx="3">
                  <c:v>64.269169570000003</c:v>
                </c:pt>
                <c:pt idx="4">
                  <c:v>57.346420549999998</c:v>
                </c:pt>
                <c:pt idx="5">
                  <c:v>50.116571139999998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41792"/>
        <c:axId val="184642368"/>
      </c:scatterChart>
      <c:valAx>
        <c:axId val="184641792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 b="1" i="0" u="none" strike="noStrike" baseline="0">
                    <a:effectLst/>
                  </a:rPr>
                  <a:t>ε</a:t>
                </a:r>
                <a:endParaRPr lang="en-GB" sz="14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4642368"/>
        <c:crosses val="autoZero"/>
        <c:crossBetween val="midCat"/>
        <c:majorUnit val="5"/>
        <c:minorUnit val="1"/>
      </c:valAx>
      <c:valAx>
        <c:axId val="184642368"/>
        <c:scaling>
          <c:orientation val="minMax"/>
          <c:min val="4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64179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44328488641844621"/>
          <c:y val="0.17789810097267253"/>
          <c:w val="0.478811085622171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Q= </a:t>
            </a:r>
            <a:r>
              <a:rPr lang="en-GB" sz="1400" baseline="0"/>
              <a:t>1.0 </a:t>
            </a:r>
            <a:r>
              <a:rPr lang="en-GB" sz="1400" baseline="30000"/>
              <a:t>l</a:t>
            </a:r>
            <a:r>
              <a:rPr lang="en-GB" sz="1400" baseline="0"/>
              <a:t>/</a:t>
            </a:r>
            <a:r>
              <a:rPr lang="en-GB" sz="1400" baseline="-25000"/>
              <a:t>min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Data!$B$3:$B$11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Data!$D$7:$I$7</c:f>
              <c:numCache>
                <c:formatCode>General</c:formatCode>
                <c:ptCount val="6"/>
                <c:pt idx="0">
                  <c:v>126.689403191561</c:v>
                </c:pt>
                <c:pt idx="1">
                  <c:v>108.77415874065649</c:v>
                </c:pt>
                <c:pt idx="2">
                  <c:v>99.296977400008316</c:v>
                </c:pt>
                <c:pt idx="3">
                  <c:v>89.530003294704969</c:v>
                </c:pt>
                <c:pt idx="4">
                  <c:v>77.862700029276382</c:v>
                </c:pt>
                <c:pt idx="5">
                  <c:v>66.124796005004228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Data!$K$3:$K$11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Data!$M$7:$R$7</c:f>
              <c:numCache>
                <c:formatCode>General</c:formatCode>
                <c:ptCount val="6"/>
                <c:pt idx="0">
                  <c:v>123.04905719999999</c:v>
                </c:pt>
                <c:pt idx="1">
                  <c:v>105.9573458</c:v>
                </c:pt>
                <c:pt idx="2">
                  <c:v>97.036505129999995</c:v>
                </c:pt>
                <c:pt idx="3">
                  <c:v>87.200987810000001</c:v>
                </c:pt>
                <c:pt idx="4">
                  <c:v>76.884043489999996</c:v>
                </c:pt>
                <c:pt idx="5">
                  <c:v>66.370213050000004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Data!$B$15:$B$23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Data!$D$14:$I$14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Data!$D$19:$I$19</c:f>
              <c:numCache>
                <c:formatCode>General</c:formatCode>
                <c:ptCount val="6"/>
                <c:pt idx="0">
                  <c:v>117.0351714</c:v>
                </c:pt>
                <c:pt idx="1">
                  <c:v>100.4992804</c:v>
                </c:pt>
                <c:pt idx="2">
                  <c:v>92.038656239999995</c:v>
                </c:pt>
                <c:pt idx="3">
                  <c:v>83.392820209999996</c:v>
                </c:pt>
                <c:pt idx="4">
                  <c:v>73.520978479999997</c:v>
                </c:pt>
                <c:pt idx="5">
                  <c:v>64.321090889999994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Data!$K$15:$K$23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Data!$M$14:$R$14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Data!$M$19:$R$19</c:f>
              <c:numCache>
                <c:formatCode>General</c:formatCode>
                <c:ptCount val="6"/>
                <c:pt idx="0">
                  <c:v>110.13555479999999</c:v>
                </c:pt>
                <c:pt idx="1">
                  <c:v>94.534756650000006</c:v>
                </c:pt>
                <c:pt idx="2">
                  <c:v>86.816407609999999</c:v>
                </c:pt>
                <c:pt idx="3">
                  <c:v>78.673254240000006</c:v>
                </c:pt>
                <c:pt idx="4">
                  <c:v>69.974697149999997</c:v>
                </c:pt>
                <c:pt idx="5">
                  <c:v>60.785987130000002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44672"/>
        <c:axId val="184645248"/>
      </c:scatterChart>
      <c:valAx>
        <c:axId val="184644672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 b="1" i="0" u="none" strike="noStrike" baseline="0">
                    <a:effectLst/>
                  </a:rPr>
                  <a:t>ε</a:t>
                </a:r>
                <a:endParaRPr lang="en-GB" sz="14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4645248"/>
        <c:crosses val="autoZero"/>
        <c:crossBetween val="midCat"/>
        <c:majorUnit val="5"/>
        <c:minorUnit val="1"/>
      </c:valAx>
      <c:valAx>
        <c:axId val="184645248"/>
        <c:scaling>
          <c:orientation val="minMax"/>
          <c:min val="4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64467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44328497682379053"/>
          <c:y val="0.16890055409740448"/>
          <c:w val="0.478811085622171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Q= </a:t>
            </a:r>
            <a:r>
              <a:rPr lang="en-GB" sz="1400" baseline="0"/>
              <a:t>1.4 </a:t>
            </a:r>
            <a:r>
              <a:rPr lang="en-GB" sz="1400" baseline="30000"/>
              <a:t>l</a:t>
            </a:r>
            <a:r>
              <a:rPr lang="en-GB" sz="1400" baseline="0"/>
              <a:t>/</a:t>
            </a:r>
            <a:r>
              <a:rPr lang="en-GB" sz="1400" baseline="-25000"/>
              <a:t>min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Data!$B$3:$B$11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Data!$D$9:$I$9</c:f>
              <c:numCache>
                <c:formatCode>General</c:formatCode>
                <c:ptCount val="6"/>
                <c:pt idx="0">
                  <c:v>148.89904049458315</c:v>
                </c:pt>
                <c:pt idx="1">
                  <c:v>126.96413517109602</c:v>
                </c:pt>
                <c:pt idx="2">
                  <c:v>115.76646662221307</c:v>
                </c:pt>
                <c:pt idx="3">
                  <c:v>104.11807823015963</c:v>
                </c:pt>
                <c:pt idx="4">
                  <c:v>90.180433010366997</c:v>
                </c:pt>
                <c:pt idx="5">
                  <c:v>76.837964101303029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Data!$K$3:$K$11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Data!$M$9:$R$9</c:f>
              <c:numCache>
                <c:formatCode>General</c:formatCode>
                <c:ptCount val="6"/>
                <c:pt idx="0">
                  <c:v>142.65823649999999</c:v>
                </c:pt>
                <c:pt idx="1">
                  <c:v>121.77954010000001</c:v>
                </c:pt>
                <c:pt idx="2">
                  <c:v>111.43302869999999</c:v>
                </c:pt>
                <c:pt idx="3">
                  <c:v>99.575807060000002</c:v>
                </c:pt>
                <c:pt idx="4">
                  <c:v>87.896942589999995</c:v>
                </c:pt>
                <c:pt idx="5">
                  <c:v>76.104890800000007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Data!$B$15:$B$23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Data!$D$14:$I$14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Data!$D$21:$I$21</c:f>
              <c:numCache>
                <c:formatCode>General</c:formatCode>
                <c:ptCount val="6"/>
                <c:pt idx="0">
                  <c:v>133.5462952</c:v>
                </c:pt>
                <c:pt idx="1">
                  <c:v>114.40076879999999</c:v>
                </c:pt>
                <c:pt idx="2">
                  <c:v>104.4137793</c:v>
                </c:pt>
                <c:pt idx="3">
                  <c:v>94.578388459999999</c:v>
                </c:pt>
                <c:pt idx="4">
                  <c:v>83.026688100000001</c:v>
                </c:pt>
                <c:pt idx="5">
                  <c:v>72.612571270000004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Data!$K$15:$K$23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Data!$M$14:$R$14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Data!$M$21:$R$21</c:f>
              <c:numCache>
                <c:formatCode>General</c:formatCode>
                <c:ptCount val="6"/>
                <c:pt idx="0">
                  <c:v>123.62284150000001</c:v>
                </c:pt>
                <c:pt idx="1">
                  <c:v>106.796075</c:v>
                </c:pt>
                <c:pt idx="2">
                  <c:v>97.810224689999998</c:v>
                </c:pt>
                <c:pt idx="3">
                  <c:v>88.580235979999998</c:v>
                </c:pt>
                <c:pt idx="4">
                  <c:v>78.525233299999996</c:v>
                </c:pt>
                <c:pt idx="5">
                  <c:v>68.180826460000006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46976"/>
        <c:axId val="186286080"/>
      </c:scatterChart>
      <c:valAx>
        <c:axId val="184646976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 b="1" i="0" u="none" strike="noStrike" baseline="0">
                    <a:effectLst/>
                  </a:rPr>
                  <a:t>ε</a:t>
                </a:r>
                <a:endParaRPr lang="en-GB" sz="14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6286080"/>
        <c:crosses val="autoZero"/>
        <c:crossBetween val="midCat"/>
        <c:majorUnit val="5"/>
        <c:minorUnit val="1"/>
      </c:valAx>
      <c:valAx>
        <c:axId val="186286080"/>
        <c:scaling>
          <c:orientation val="minMax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646976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44636546166310276"/>
          <c:y val="0.17201574803149605"/>
          <c:w val="0.478811085622171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Q= </a:t>
            </a:r>
            <a:r>
              <a:rPr lang="en-GB" sz="1400" baseline="0"/>
              <a:t>1.8 </a:t>
            </a:r>
            <a:r>
              <a:rPr lang="en-GB" sz="1400" baseline="30000"/>
              <a:t>l</a:t>
            </a:r>
            <a:r>
              <a:rPr lang="en-GB" sz="1400" baseline="0"/>
              <a:t>/</a:t>
            </a:r>
            <a:r>
              <a:rPr lang="en-GB" sz="1400" baseline="-25000"/>
              <a:t>min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Data!$B$3:$B$11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Data!$D$11:$I$11</c:f>
              <c:numCache>
                <c:formatCode>General</c:formatCode>
                <c:ptCount val="6"/>
                <c:pt idx="0">
                  <c:v>166.11626809836582</c:v>
                </c:pt>
                <c:pt idx="1">
                  <c:v>141.32198235171242</c:v>
                </c:pt>
                <c:pt idx="2">
                  <c:v>128.57833506485417</c:v>
                </c:pt>
                <c:pt idx="3">
                  <c:v>115.47770818321257</c:v>
                </c:pt>
                <c:pt idx="4">
                  <c:v>100.02800784219561</c:v>
                </c:pt>
                <c:pt idx="5">
                  <c:v>85.289883255208281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Data!$K$3:$K$11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Data!$M$11:$R$11</c:f>
              <c:numCache>
                <c:formatCode>General</c:formatCode>
                <c:ptCount val="6"/>
                <c:pt idx="0">
                  <c:v>157.531916</c:v>
                </c:pt>
                <c:pt idx="1">
                  <c:v>133.96995860000001</c:v>
                </c:pt>
                <c:pt idx="2">
                  <c:v>122.0536255</c:v>
                </c:pt>
                <c:pt idx="3">
                  <c:v>108.87695600000001</c:v>
                </c:pt>
                <c:pt idx="4">
                  <c:v>96.248614020000005</c:v>
                </c:pt>
                <c:pt idx="5">
                  <c:v>83.356951140000007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Data!$B$15:$B$23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Data!$D$14:$I$14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Data!$D$23:$I$23</c:f>
              <c:numCache>
                <c:formatCode>General</c:formatCode>
                <c:ptCount val="6"/>
                <c:pt idx="0">
                  <c:v>145.4934848</c:v>
                </c:pt>
                <c:pt idx="1">
                  <c:v>125.11260129999999</c:v>
                </c:pt>
                <c:pt idx="2">
                  <c:v>113.90455710000001</c:v>
                </c:pt>
                <c:pt idx="3">
                  <c:v>103.08938259999999</c:v>
                </c:pt>
                <c:pt idx="4">
                  <c:v>90.189542340000003</c:v>
                </c:pt>
                <c:pt idx="5">
                  <c:v>78.841223240000005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Data!$K$15:$K$23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Data!$M$14:$R$14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Data!$M$23:$R$23</c:f>
              <c:numCache>
                <c:formatCode>General</c:formatCode>
                <c:ptCount val="6"/>
                <c:pt idx="0">
                  <c:v>134.0116108</c:v>
                </c:pt>
                <c:pt idx="1">
                  <c:v>115.73538259999999</c:v>
                </c:pt>
                <c:pt idx="2">
                  <c:v>106.0823369</c:v>
                </c:pt>
                <c:pt idx="3">
                  <c:v>96.299406410000003</c:v>
                </c:pt>
                <c:pt idx="4">
                  <c:v>85.072788279999997</c:v>
                </c:pt>
                <c:pt idx="5">
                  <c:v>73.985072770000002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88384"/>
        <c:axId val="186288960"/>
      </c:scatterChart>
      <c:valAx>
        <c:axId val="186288384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 b="1" i="0" u="none" strike="noStrike" baseline="0">
                    <a:effectLst/>
                  </a:rPr>
                  <a:t>ε</a:t>
                </a:r>
                <a:endParaRPr lang="en-GB" sz="14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6288960"/>
        <c:crosses val="autoZero"/>
        <c:crossBetween val="midCat"/>
        <c:majorUnit val="5"/>
        <c:minorUnit val="1"/>
      </c:valAx>
      <c:valAx>
        <c:axId val="186288960"/>
        <c:scaling>
          <c:orientation val="minMax"/>
          <c:min val="6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288384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43600510268074288"/>
          <c:y val="0.16035446600102823"/>
          <c:w val="0.478811085622171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'Variation with'!$E$7</c:f>
              <c:strCache>
                <c:ptCount val="1"/>
                <c:pt idx="0">
                  <c:v>50%</c:v>
                </c:pt>
              </c:strCache>
            </c:strRef>
          </c:tx>
          <c:invertIfNegative val="0"/>
          <c:cat>
            <c:strRef>
              <c:f>'Variation with'!$D$9:$D$12</c:f>
              <c:strCache>
                <c:ptCount val="4"/>
                <c:pt idx="0">
                  <c:v>0.2 - 0.6</c:v>
                </c:pt>
                <c:pt idx="1">
                  <c:v>0.6 - 1</c:v>
                </c:pt>
                <c:pt idx="2">
                  <c:v>1 - 1.4</c:v>
                </c:pt>
                <c:pt idx="3">
                  <c:v>1.4 - 1.8</c:v>
                </c:pt>
              </c:strCache>
            </c:strRef>
          </c:cat>
          <c:val>
            <c:numRef>
              <c:f>'Variation with'!$E$9:$E$12</c:f>
              <c:numCache>
                <c:formatCode>0.00%</c:formatCode>
                <c:ptCount val="4"/>
                <c:pt idx="0">
                  <c:v>0.98164687942491113</c:v>
                </c:pt>
                <c:pt idx="1">
                  <c:v>0.30271165998591887</c:v>
                </c:pt>
                <c:pt idx="2">
                  <c:v>0.17530777431668865</c:v>
                </c:pt>
                <c:pt idx="3">
                  <c:v>0.11563021189790022</c:v>
                </c:pt>
              </c:numCache>
            </c:numRef>
          </c:val>
        </c:ser>
        <c:ser>
          <c:idx val="1"/>
          <c:order val="1"/>
          <c:tx>
            <c:strRef>
              <c:f>'Variation with'!$F$7</c:f>
              <c:strCache>
                <c:ptCount val="1"/>
                <c:pt idx="0">
                  <c:v>60%</c:v>
                </c:pt>
              </c:strCache>
            </c:strRef>
          </c:tx>
          <c:invertIfNegative val="0"/>
          <c:cat>
            <c:strRef>
              <c:f>'Variation with'!$D$9:$D$12</c:f>
              <c:strCache>
                <c:ptCount val="4"/>
                <c:pt idx="0">
                  <c:v>0.2 - 0.6</c:v>
                </c:pt>
                <c:pt idx="1">
                  <c:v>0.6 - 1</c:v>
                </c:pt>
                <c:pt idx="2">
                  <c:v>1 - 1.4</c:v>
                </c:pt>
                <c:pt idx="3">
                  <c:v>1.4 - 1.8</c:v>
                </c:pt>
              </c:strCache>
            </c:strRef>
          </c:cat>
          <c:val>
            <c:numRef>
              <c:f>'Variation with'!$F$9:$F$12</c:f>
              <c:numCache>
                <c:formatCode>0.00%</c:formatCode>
                <c:ptCount val="4"/>
                <c:pt idx="0">
                  <c:v>0.96607013066182312</c:v>
                </c:pt>
                <c:pt idx="1">
                  <c:v>0.2990114604453652</c:v>
                </c:pt>
                <c:pt idx="2">
                  <c:v>0.16722700171654525</c:v>
                </c:pt>
                <c:pt idx="3">
                  <c:v>0.11308585027785889</c:v>
                </c:pt>
              </c:numCache>
            </c:numRef>
          </c:val>
        </c:ser>
        <c:ser>
          <c:idx val="2"/>
          <c:order val="2"/>
          <c:tx>
            <c:strRef>
              <c:f>'Variation with'!$G$7</c:f>
              <c:strCache>
                <c:ptCount val="1"/>
                <c:pt idx="0">
                  <c:v>65%</c:v>
                </c:pt>
              </c:strCache>
            </c:strRef>
          </c:tx>
          <c:invertIfNegative val="0"/>
          <c:cat>
            <c:strRef>
              <c:f>'Variation with'!$D$9:$D$12</c:f>
              <c:strCache>
                <c:ptCount val="4"/>
                <c:pt idx="0">
                  <c:v>0.2 - 0.6</c:v>
                </c:pt>
                <c:pt idx="1">
                  <c:v>0.6 - 1</c:v>
                </c:pt>
                <c:pt idx="2">
                  <c:v>1 - 1.4</c:v>
                </c:pt>
                <c:pt idx="3">
                  <c:v>1.4 - 1.8</c:v>
                </c:pt>
              </c:strCache>
            </c:strRef>
          </c:cat>
          <c:val>
            <c:numRef>
              <c:f>'Variation with'!$G$9:$G$12</c:f>
              <c:numCache>
                <c:formatCode>0.00%</c:formatCode>
                <c:ptCount val="4"/>
                <c:pt idx="0">
                  <c:v>0.93371721677345187</c:v>
                </c:pt>
                <c:pt idx="1">
                  <c:v>0.29470151328595168</c:v>
                </c:pt>
                <c:pt idx="2">
                  <c:v>0.16586093205897903</c:v>
                </c:pt>
                <c:pt idx="3">
                  <c:v>0.11066994455700853</c:v>
                </c:pt>
              </c:numCache>
            </c:numRef>
          </c:val>
        </c:ser>
        <c:ser>
          <c:idx val="3"/>
          <c:order val="3"/>
          <c:tx>
            <c:strRef>
              <c:f>'Variation with'!$H$7</c:f>
              <c:strCache>
                <c:ptCount val="1"/>
                <c:pt idx="0">
                  <c:v>70%</c:v>
                </c:pt>
              </c:strCache>
            </c:strRef>
          </c:tx>
          <c:invertIfNegative val="0"/>
          <c:cat>
            <c:strRef>
              <c:f>'Variation with'!$D$9:$D$12</c:f>
              <c:strCache>
                <c:ptCount val="4"/>
                <c:pt idx="0">
                  <c:v>0.2 - 0.6</c:v>
                </c:pt>
                <c:pt idx="1">
                  <c:v>0.6 - 1</c:v>
                </c:pt>
                <c:pt idx="2">
                  <c:v>1 - 1.4</c:v>
                </c:pt>
                <c:pt idx="3">
                  <c:v>1.4 - 1.8</c:v>
                </c:pt>
              </c:strCache>
            </c:strRef>
          </c:cat>
          <c:val>
            <c:numRef>
              <c:f>'Variation with'!$H$9:$H$12</c:f>
              <c:numCache>
                <c:formatCode>0.00%</c:formatCode>
                <c:ptCount val="4"/>
                <c:pt idx="0">
                  <c:v>0.87149687099155793</c:v>
                </c:pt>
                <c:pt idx="1">
                  <c:v>0.28986950106721676</c:v>
                </c:pt>
                <c:pt idx="2">
                  <c:v>0.16294062770706311</c:v>
                </c:pt>
                <c:pt idx="3">
                  <c:v>0.10910333869149756</c:v>
                </c:pt>
              </c:numCache>
            </c:numRef>
          </c:val>
        </c:ser>
        <c:ser>
          <c:idx val="4"/>
          <c:order val="4"/>
          <c:tx>
            <c:strRef>
              <c:f>'Variation with'!$I$7</c:f>
              <c:strCache>
                <c:ptCount val="1"/>
                <c:pt idx="0">
                  <c:v>75%</c:v>
                </c:pt>
              </c:strCache>
            </c:strRef>
          </c:tx>
          <c:invertIfNegative val="0"/>
          <c:cat>
            <c:strRef>
              <c:f>'Variation with'!$D$9:$D$12</c:f>
              <c:strCache>
                <c:ptCount val="4"/>
                <c:pt idx="0">
                  <c:v>0.2 - 0.6</c:v>
                </c:pt>
                <c:pt idx="1">
                  <c:v>0.6 - 1</c:v>
                </c:pt>
                <c:pt idx="2">
                  <c:v>1 - 1.4</c:v>
                </c:pt>
                <c:pt idx="3">
                  <c:v>1.4 - 1.8</c:v>
                </c:pt>
              </c:strCache>
            </c:strRef>
          </c:cat>
          <c:val>
            <c:numRef>
              <c:f>'Variation with'!$I$9:$I$12</c:f>
              <c:numCache>
                <c:formatCode>0.00%</c:formatCode>
                <c:ptCount val="4"/>
                <c:pt idx="0">
                  <c:v>0.75370351047903184</c:v>
                </c:pt>
                <c:pt idx="1">
                  <c:v>0.28351677785459661</c:v>
                </c:pt>
                <c:pt idx="2">
                  <c:v>0.15819812280410447</c:v>
                </c:pt>
                <c:pt idx="3">
                  <c:v>0.1091985756011678</c:v>
                </c:pt>
              </c:numCache>
            </c:numRef>
          </c:val>
        </c:ser>
        <c:ser>
          <c:idx val="5"/>
          <c:order val="5"/>
          <c:tx>
            <c:strRef>
              <c:f>'Variation with'!$J$7</c:f>
              <c:strCache>
                <c:ptCount val="1"/>
                <c:pt idx="0">
                  <c:v>80%</c:v>
                </c:pt>
              </c:strCache>
            </c:strRef>
          </c:tx>
          <c:invertIfNegative val="0"/>
          <c:cat>
            <c:strRef>
              <c:f>'Variation with'!$D$9:$D$12</c:f>
              <c:strCache>
                <c:ptCount val="4"/>
                <c:pt idx="0">
                  <c:v>0.2 - 0.6</c:v>
                </c:pt>
                <c:pt idx="1">
                  <c:v>0.6 - 1</c:v>
                </c:pt>
                <c:pt idx="2">
                  <c:v>1 - 1.4</c:v>
                </c:pt>
                <c:pt idx="3">
                  <c:v>1.4 - 1.8</c:v>
                </c:pt>
              </c:strCache>
            </c:strRef>
          </c:cat>
          <c:val>
            <c:numRef>
              <c:f>'Variation with'!$J$9:$J$12</c:f>
              <c:numCache>
                <c:formatCode>0.00%</c:formatCode>
                <c:ptCount val="4"/>
                <c:pt idx="0">
                  <c:v>0.64678035632765707</c:v>
                </c:pt>
                <c:pt idx="1">
                  <c:v>0.2688740005237133</c:v>
                </c:pt>
                <c:pt idx="2">
                  <c:v>0.16201438406687932</c:v>
                </c:pt>
                <c:pt idx="3">
                  <c:v>0.10999665663658471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9056"/>
        <c:axId val="90871424"/>
      </c:barChart>
      <c:catAx>
        <c:axId val="548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Flow</a:t>
                </a:r>
                <a:r>
                  <a:rPr lang="en-GB" sz="1800" baseline="0"/>
                  <a:t> rate,  Q (l/min)</a:t>
                </a:r>
                <a:endParaRPr lang="en-GB" sz="1800"/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871424"/>
        <c:crosses val="autoZero"/>
        <c:auto val="1"/>
        <c:lblAlgn val="ctr"/>
        <c:lblOffset val="100"/>
        <c:noMultiLvlLbl val="0"/>
      </c:catAx>
      <c:valAx>
        <c:axId val="90871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1800" b="0" i="0" baseline="0">
                    <a:effectLst/>
                  </a:rPr>
                  <a:t>Percentage of change, % </a:t>
                </a:r>
                <a:r>
                  <a:rPr lang="el-GR" sz="1800" b="0" i="0" baseline="0">
                    <a:effectLst/>
                  </a:rPr>
                  <a:t>Δ</a:t>
                </a:r>
                <a:endParaRPr lang="en-GB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54829056"/>
        <c:crosses val="autoZero"/>
        <c:crossBetween val="between"/>
      </c:valAx>
      <c:spPr>
        <a:ln>
          <a:solidFill>
            <a:schemeClr val="tx1"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0596150721875035"/>
          <c:y val="3.8640181340968742E-2"/>
          <c:w val="7.2651015269883712E-2"/>
          <c:h val="0.37279169649248389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23896980285589"/>
          <c:y val="0.10901527081842043"/>
          <c:w val="0.83473206346530082"/>
          <c:h val="0.77249224528752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'Variation with'!$M$8</c:f>
              <c:strCache>
                <c:ptCount val="1"/>
                <c:pt idx="0">
                  <c:v>0.2</c:v>
                </c:pt>
              </c:strCache>
            </c:strRef>
          </c:tx>
          <c:invertIfNegative val="0"/>
          <c:cat>
            <c:strRef>
              <c:f>'Variation with'!$P$7:$S$7</c:f>
              <c:strCache>
                <c:ptCount val="4"/>
                <c:pt idx="0">
                  <c:v>0.6 - 0.65</c:v>
                </c:pt>
                <c:pt idx="1">
                  <c:v>0.65 - 0.7</c:v>
                </c:pt>
                <c:pt idx="2">
                  <c:v>0.7 - 0.75</c:v>
                </c:pt>
                <c:pt idx="3">
                  <c:v>0.75 - 0.8</c:v>
                </c:pt>
              </c:strCache>
            </c:strRef>
          </c:cat>
          <c:val>
            <c:numRef>
              <c:f>'Variation with'!$P$8:$S$8</c:f>
              <c:numCache>
                <c:formatCode>0.00%</c:formatCode>
                <c:ptCount val="4"/>
                <c:pt idx="0">
                  <c:v>-6.8764198956727973E-2</c:v>
                </c:pt>
                <c:pt idx="1">
                  <c:v>-6.489514473231886E-2</c:v>
                </c:pt>
                <c:pt idx="2">
                  <c:v>-6.7308503881877826E-2</c:v>
                </c:pt>
                <c:pt idx="3">
                  <c:v>-8.5174144467442509E-2</c:v>
                </c:pt>
              </c:numCache>
            </c:numRef>
          </c:val>
        </c:ser>
        <c:ser>
          <c:idx val="1"/>
          <c:order val="1"/>
          <c:tx>
            <c:strRef>
              <c:f>'Variation with'!$M$9</c:f>
              <c:strCache>
                <c:ptCount val="1"/>
                <c:pt idx="0">
                  <c:v>0.6</c:v>
                </c:pt>
              </c:strCache>
            </c:strRef>
          </c:tx>
          <c:invertIfNegative val="0"/>
          <c:cat>
            <c:strRef>
              <c:f>'Variation with'!$P$7:$S$7</c:f>
              <c:strCache>
                <c:ptCount val="4"/>
                <c:pt idx="0">
                  <c:v>0.6 - 0.65</c:v>
                </c:pt>
                <c:pt idx="1">
                  <c:v>0.65 - 0.7</c:v>
                </c:pt>
                <c:pt idx="2">
                  <c:v>0.7 - 0.75</c:v>
                </c:pt>
                <c:pt idx="3">
                  <c:v>0.75 - 0.8</c:v>
                </c:pt>
              </c:strCache>
            </c:strRef>
          </c:cat>
          <c:val>
            <c:numRef>
              <c:f>'Variation with'!$P$9:$S$9</c:f>
              <c:numCache>
                <c:formatCode>0.00%</c:formatCode>
                <c:ptCount val="4"/>
                <c:pt idx="0">
                  <c:v>-8.4088266603683973E-2</c:v>
                </c:pt>
                <c:pt idx="1">
                  <c:v>-9.4983591446448454E-2</c:v>
                </c:pt>
                <c:pt idx="2">
                  <c:v>-0.12601277817275633</c:v>
                </c:pt>
                <c:pt idx="3">
                  <c:v>-0.14095099921414486</c:v>
                </c:pt>
              </c:numCache>
            </c:numRef>
          </c:val>
        </c:ser>
        <c:ser>
          <c:idx val="2"/>
          <c:order val="2"/>
          <c:tx>
            <c:strRef>
              <c:f>'Variation with'!$M$10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'Variation with'!$P$7:$S$7</c:f>
              <c:strCache>
                <c:ptCount val="4"/>
                <c:pt idx="0">
                  <c:v>0.6 - 0.65</c:v>
                </c:pt>
                <c:pt idx="1">
                  <c:v>0.65 - 0.7</c:v>
                </c:pt>
                <c:pt idx="2">
                  <c:v>0.7 - 0.75</c:v>
                </c:pt>
                <c:pt idx="3">
                  <c:v>0.75 - 0.8</c:v>
                </c:pt>
              </c:strCache>
            </c:strRef>
          </c:cat>
          <c:val>
            <c:numRef>
              <c:f>'Variation with'!$P$10:$S$10</c:f>
              <c:numCache>
                <c:formatCode>0.00%</c:formatCode>
                <c:ptCount val="4"/>
                <c:pt idx="0">
                  <c:v>-8.7127139849861132E-2</c:v>
                </c:pt>
                <c:pt idx="1">
                  <c:v>-9.8361242819688582E-2</c:v>
                </c:pt>
                <c:pt idx="2">
                  <c:v>-0.13031724378500745</c:v>
                </c:pt>
                <c:pt idx="3">
                  <c:v>-0.15075130993221017</c:v>
                </c:pt>
              </c:numCache>
            </c:numRef>
          </c:val>
        </c:ser>
        <c:ser>
          <c:idx val="3"/>
          <c:order val="3"/>
          <c:tx>
            <c:strRef>
              <c:f>'Variation with'!$M$11</c:f>
              <c:strCache>
                <c:ptCount val="1"/>
                <c:pt idx="0">
                  <c:v>1.4</c:v>
                </c:pt>
              </c:strCache>
            </c:strRef>
          </c:tx>
          <c:invertIfNegative val="0"/>
          <c:cat>
            <c:strRef>
              <c:f>'Variation with'!$P$7:$S$7</c:f>
              <c:strCache>
                <c:ptCount val="4"/>
                <c:pt idx="0">
                  <c:v>0.6 - 0.65</c:v>
                </c:pt>
                <c:pt idx="1">
                  <c:v>0.65 - 0.7</c:v>
                </c:pt>
                <c:pt idx="2">
                  <c:v>0.7 - 0.75</c:v>
                </c:pt>
                <c:pt idx="3">
                  <c:v>0.75 - 0.8</c:v>
                </c:pt>
              </c:strCache>
            </c:strRef>
          </c:cat>
          <c:val>
            <c:numRef>
              <c:f>'Variation with'!$P$11:$S$11</c:f>
              <c:numCache>
                <c:formatCode>0.00%</c:formatCode>
                <c:ptCount val="4"/>
                <c:pt idx="0">
                  <c:v>-8.8195524931454397E-2</c:v>
                </c:pt>
                <c:pt idx="1">
                  <c:v>-0.10061971080162842</c:v>
                </c:pt>
                <c:pt idx="2">
                  <c:v>-0.13386383476059344</c:v>
                </c:pt>
                <c:pt idx="3">
                  <c:v>-0.14795303663634149</c:v>
                </c:pt>
              </c:numCache>
            </c:numRef>
          </c:val>
        </c:ser>
        <c:ser>
          <c:idx val="4"/>
          <c:order val="4"/>
          <c:tx>
            <c:strRef>
              <c:f>'Variation with'!$M$12</c:f>
              <c:strCache>
                <c:ptCount val="1"/>
                <c:pt idx="0">
                  <c:v>1.8</c:v>
                </c:pt>
              </c:strCache>
            </c:strRef>
          </c:tx>
          <c:invertIfNegative val="0"/>
          <c:cat>
            <c:strRef>
              <c:f>'Variation with'!$P$7:$S$7</c:f>
              <c:strCache>
                <c:ptCount val="4"/>
                <c:pt idx="0">
                  <c:v>0.6 - 0.65</c:v>
                </c:pt>
                <c:pt idx="1">
                  <c:v>0.65 - 0.7</c:v>
                </c:pt>
                <c:pt idx="2">
                  <c:v>0.7 - 0.75</c:v>
                </c:pt>
                <c:pt idx="3">
                  <c:v>0.75 - 0.8</c:v>
                </c:pt>
              </c:strCache>
            </c:strRef>
          </c:cat>
          <c:val>
            <c:numRef>
              <c:f>'Variation with'!$P$12:$S$12</c:f>
              <c:numCache>
                <c:formatCode>0.00%</c:formatCode>
                <c:ptCount val="4"/>
                <c:pt idx="0">
                  <c:v>-9.0174557947699435E-2</c:v>
                </c:pt>
                <c:pt idx="1">
                  <c:v>-0.10188829148420472</c:v>
                </c:pt>
                <c:pt idx="2">
                  <c:v>-0.13378946104909747</c:v>
                </c:pt>
                <c:pt idx="3">
                  <c:v>-0.14733997912103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53760"/>
        <c:axId val="90866816"/>
      </c:barChart>
      <c:catAx>
        <c:axId val="736537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Porosity</a:t>
                </a:r>
                <a:r>
                  <a:rPr lang="en-GB" sz="1800" baseline="0"/>
                  <a:t>,  </a:t>
                </a:r>
                <a:r>
                  <a:rPr lang="el-GR" sz="1800" baseline="0">
                    <a:latin typeface="Calibri"/>
                  </a:rPr>
                  <a:t>ε</a:t>
                </a:r>
                <a:r>
                  <a:rPr lang="en-GB" sz="1800" baseline="0"/>
                  <a:t> (%)</a:t>
                </a:r>
                <a:endParaRPr lang="en-GB" sz="1800"/>
              </a:p>
            </c:rich>
          </c:tx>
          <c:layout>
            <c:manualLayout>
              <c:xMode val="edge"/>
              <c:yMode val="edge"/>
              <c:x val="0.44287730085801974"/>
              <c:y val="0.9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866816"/>
        <c:crosses val="autoZero"/>
        <c:auto val="1"/>
        <c:lblAlgn val="ctr"/>
        <c:lblOffset val="100"/>
        <c:noMultiLvlLbl val="0"/>
      </c:catAx>
      <c:valAx>
        <c:axId val="9086681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1800" b="0" i="0" baseline="0">
                    <a:effectLst/>
                  </a:rPr>
                  <a:t>Percentage of change, % </a:t>
                </a:r>
                <a:r>
                  <a:rPr lang="el-GR" sz="1800" b="0" i="0" baseline="0">
                    <a:effectLst/>
                  </a:rPr>
                  <a:t>Δ</a:t>
                </a:r>
                <a:endParaRPr lang="en-GB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73653760"/>
        <c:crosses val="autoZero"/>
        <c:crossBetween val="between"/>
      </c:valAx>
      <c:spPr>
        <a:ln>
          <a:solidFill>
            <a:schemeClr val="tx1"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396483217388984"/>
          <c:y val="0.11439775709854449"/>
          <c:w val="0.34299612696845178"/>
          <c:h val="9.2477928895251749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60% Porosity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 vs Q'!$A$5:$A$13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Q'!$B$5:$B$13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Q'!$D$5:$D$13</c:f>
              <c:numCache>
                <c:formatCode>General</c:formatCode>
                <c:ptCount val="9"/>
                <c:pt idx="0">
                  <c:v>42.590598721600514</c:v>
                </c:pt>
                <c:pt idx="1">
                  <c:v>0</c:v>
                </c:pt>
                <c:pt idx="2">
                  <c:v>83.7361039935424</c:v>
                </c:pt>
                <c:pt idx="3">
                  <c:v>0</c:v>
                </c:pt>
                <c:pt idx="4">
                  <c:v>108.77415874065649</c:v>
                </c:pt>
                <c:pt idx="5">
                  <c:v>0</c:v>
                </c:pt>
                <c:pt idx="6">
                  <c:v>126.96413517109602</c:v>
                </c:pt>
                <c:pt idx="7">
                  <c:v>0</c:v>
                </c:pt>
                <c:pt idx="8">
                  <c:v>141.32198235171242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 vs Q'!$K$5:$K$13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Q'!$L$5:$L$13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Q'!$N$5:$N$13</c:f>
              <c:numCache>
                <c:formatCode>General</c:formatCode>
                <c:ptCount val="9"/>
                <c:pt idx="0">
                  <c:v>44.897973839999999</c:v>
                </c:pt>
                <c:pt idx="2">
                  <c:v>83.453784959999993</c:v>
                </c:pt>
                <c:pt idx="4">
                  <c:v>105.9573458</c:v>
                </c:pt>
                <c:pt idx="6">
                  <c:v>121.77954010000001</c:v>
                </c:pt>
                <c:pt idx="8">
                  <c:v>133.96995860000001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 vs Q'!$A$17:$A$25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Q'!$B$17:$B$25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Q'!$D$17:$D$25</c:f>
              <c:numCache>
                <c:formatCode>General</c:formatCode>
                <c:ptCount val="9"/>
                <c:pt idx="0">
                  <c:v>44.844416780000003</c:v>
                </c:pt>
                <c:pt idx="2">
                  <c:v>80.3326414</c:v>
                </c:pt>
                <c:pt idx="4">
                  <c:v>100.4992804</c:v>
                </c:pt>
                <c:pt idx="6">
                  <c:v>114.40076879999999</c:v>
                </c:pt>
                <c:pt idx="8">
                  <c:v>125.11260129999999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 vs Q'!$K$17:$K$25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Q'!$L$17:$L$25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Q'!$N$17:$N$25</c:f>
              <c:numCache>
                <c:formatCode>General</c:formatCode>
                <c:ptCount val="9"/>
                <c:pt idx="0">
                  <c:v>43.964546990000002</c:v>
                </c:pt>
                <c:pt idx="2">
                  <c:v>76.628117610000004</c:v>
                </c:pt>
                <c:pt idx="4">
                  <c:v>94.534756650000006</c:v>
                </c:pt>
                <c:pt idx="6">
                  <c:v>106.796075</c:v>
                </c:pt>
                <c:pt idx="8">
                  <c:v>115.73538259999999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52768"/>
        <c:axId val="168753344"/>
      </c:scatterChart>
      <c:valAx>
        <c:axId val="16875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753344"/>
        <c:crosses val="autoZero"/>
        <c:crossBetween val="midCat"/>
      </c:valAx>
      <c:valAx>
        <c:axId val="168753344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752768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47851139154726896"/>
          <c:y val="0.75221668124817731"/>
          <c:w val="0.478811085622171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65% Porosity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 vs Q'!$A$5:$A$13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Q'!$B$5:$B$13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Q'!$E$5:$E$13</c:f>
              <c:numCache>
                <c:formatCode>General</c:formatCode>
                <c:ptCount val="9"/>
                <c:pt idx="0">
                  <c:v>39.661890317422213</c:v>
                </c:pt>
                <c:pt idx="1">
                  <c:v>0</c:v>
                </c:pt>
                <c:pt idx="2">
                  <c:v>76.6948801565796</c:v>
                </c:pt>
                <c:pt idx="3">
                  <c:v>0</c:v>
                </c:pt>
                <c:pt idx="4">
                  <c:v>99.296977400008316</c:v>
                </c:pt>
                <c:pt idx="5">
                  <c:v>0</c:v>
                </c:pt>
                <c:pt idx="6">
                  <c:v>115.76646662221307</c:v>
                </c:pt>
                <c:pt idx="7">
                  <c:v>0</c:v>
                </c:pt>
                <c:pt idx="8">
                  <c:v>128.57833506485417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 vs Q'!$K$5:$K$13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Q'!$L$5:$L$13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Q'!$O$5:$O$13</c:f>
              <c:numCache>
                <c:formatCode>General</c:formatCode>
                <c:ptCount val="9"/>
                <c:pt idx="0">
                  <c:v>41.705244020000002</c:v>
                </c:pt>
                <c:pt idx="2">
                  <c:v>76.595014579999997</c:v>
                </c:pt>
                <c:pt idx="4">
                  <c:v>97.036505129999995</c:v>
                </c:pt>
                <c:pt idx="6">
                  <c:v>111.43302869999999</c:v>
                </c:pt>
                <c:pt idx="8">
                  <c:v>122.0536255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 vs Q'!$A$17:$A$25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Q'!$B$17:$B$25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Q'!$E$17:$E$25</c:f>
              <c:numCache>
                <c:formatCode>General</c:formatCode>
                <c:ptCount val="9"/>
                <c:pt idx="0">
                  <c:v>41.696549189999999</c:v>
                </c:pt>
                <c:pt idx="2">
                  <c:v>74.136458529999999</c:v>
                </c:pt>
                <c:pt idx="4">
                  <c:v>92.038656239999995</c:v>
                </c:pt>
                <c:pt idx="6">
                  <c:v>104.4137793</c:v>
                </c:pt>
                <c:pt idx="8">
                  <c:v>113.90455710000001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 vs Q'!$K$17:$K$25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Q'!$L$17:$L$25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Q'!$O$17:$O$25</c:f>
              <c:numCache>
                <c:formatCode>General</c:formatCode>
                <c:ptCount val="9"/>
                <c:pt idx="0">
                  <c:v>41.052386130000002</c:v>
                </c:pt>
                <c:pt idx="2">
                  <c:v>70.569638119999993</c:v>
                </c:pt>
                <c:pt idx="4">
                  <c:v>86.816407609999999</c:v>
                </c:pt>
                <c:pt idx="6">
                  <c:v>97.810224689999998</c:v>
                </c:pt>
                <c:pt idx="8">
                  <c:v>106.0823369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97152"/>
        <c:axId val="182297728"/>
      </c:scatterChart>
      <c:valAx>
        <c:axId val="18229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297728"/>
        <c:crosses val="autoZero"/>
        <c:crossBetween val="midCat"/>
      </c:valAx>
      <c:valAx>
        <c:axId val="182297728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29715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37126752173927241"/>
          <c:y val="0.77703149606299227"/>
          <c:w val="0.57786252646784297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70% Porosity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 vs Q'!$A$5:$A$13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Q'!$B$5:$B$13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Q'!$F$5:$F$13</c:f>
              <c:numCache>
                <c:formatCode>General</c:formatCode>
                <c:ptCount val="9"/>
                <c:pt idx="0">
                  <c:v>37.088026204915742</c:v>
                </c:pt>
                <c:pt idx="1">
                  <c:v>0</c:v>
                </c:pt>
                <c:pt idx="2">
                  <c:v>69.410124993752717</c:v>
                </c:pt>
                <c:pt idx="3">
                  <c:v>0</c:v>
                </c:pt>
                <c:pt idx="4">
                  <c:v>89.530003294704969</c:v>
                </c:pt>
                <c:pt idx="5">
                  <c:v>0</c:v>
                </c:pt>
                <c:pt idx="6">
                  <c:v>104.11807823015963</c:v>
                </c:pt>
                <c:pt idx="7">
                  <c:v>0</c:v>
                </c:pt>
                <c:pt idx="8">
                  <c:v>115.47770818321257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 vs Q'!$K$5:$K$13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Q'!$L$5:$L$13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Q'!$P$5:$P$13</c:f>
              <c:numCache>
                <c:formatCode>General</c:formatCode>
                <c:ptCount val="9"/>
                <c:pt idx="0">
                  <c:v>37.898713409999999</c:v>
                </c:pt>
                <c:pt idx="2">
                  <c:v>69.24996745</c:v>
                </c:pt>
                <c:pt idx="4">
                  <c:v>87.200987810000001</c:v>
                </c:pt>
                <c:pt idx="6">
                  <c:v>99.575807060000002</c:v>
                </c:pt>
                <c:pt idx="8">
                  <c:v>108.87695600000001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 vs Q'!$A$17:$A$25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Q'!$B$17:$B$25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Q'!$F$17:$F$25</c:f>
              <c:numCache>
                <c:formatCode>General</c:formatCode>
                <c:ptCount val="9"/>
                <c:pt idx="0">
                  <c:v>38.01391005</c:v>
                </c:pt>
                <c:pt idx="2">
                  <c:v>67.191115719999999</c:v>
                </c:pt>
                <c:pt idx="4">
                  <c:v>83.392820209999996</c:v>
                </c:pt>
                <c:pt idx="6">
                  <c:v>94.578388459999999</c:v>
                </c:pt>
                <c:pt idx="8">
                  <c:v>103.08938259999999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 vs Q'!$K$17:$K$25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Q'!$L$17:$L$25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Q'!$P$17:$P$25</c:f>
              <c:numCache>
                <c:formatCode>General</c:formatCode>
                <c:ptCount val="9"/>
                <c:pt idx="0">
                  <c:v>37.624084230000001</c:v>
                </c:pt>
                <c:pt idx="2">
                  <c:v>64.269169570000003</c:v>
                </c:pt>
                <c:pt idx="4">
                  <c:v>78.673254240000006</c:v>
                </c:pt>
                <c:pt idx="6">
                  <c:v>88.580235979999998</c:v>
                </c:pt>
                <c:pt idx="8">
                  <c:v>96.299406410000003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0032"/>
        <c:axId val="182300608"/>
      </c:scatterChart>
      <c:valAx>
        <c:axId val="1823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300608"/>
        <c:crosses val="autoZero"/>
        <c:crossBetween val="midCat"/>
      </c:valAx>
      <c:valAx>
        <c:axId val="182300608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30003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47629784997138075"/>
          <c:y val="0.77703149606299227"/>
          <c:w val="0.478811085622171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75% Porosity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 vs Q'!$A$5:$A$13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Q'!$B$5:$B$13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Q'!$G$5:$G$13</c:f>
              <c:numCache>
                <c:formatCode>General</c:formatCode>
                <c:ptCount val="9"/>
                <c:pt idx="0">
                  <c:v>34.591686649130985</c:v>
                </c:pt>
                <c:pt idx="1">
                  <c:v>0</c:v>
                </c:pt>
                <c:pt idx="2">
                  <c:v>60.663562309971667</c:v>
                </c:pt>
                <c:pt idx="3">
                  <c:v>0</c:v>
                </c:pt>
                <c:pt idx="4">
                  <c:v>77.862700029276382</c:v>
                </c:pt>
                <c:pt idx="5">
                  <c:v>0</c:v>
                </c:pt>
                <c:pt idx="6">
                  <c:v>90.180433010366997</c:v>
                </c:pt>
                <c:pt idx="7">
                  <c:v>0</c:v>
                </c:pt>
                <c:pt idx="8">
                  <c:v>100.02800784219561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 vs Q'!$K$5:$K$13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Q'!$L$5:$L$13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Q'!$Q$5:$Q$13</c:f>
              <c:numCache>
                <c:formatCode>General</c:formatCode>
                <c:ptCount val="9"/>
                <c:pt idx="0">
                  <c:v>33.924985069999998</c:v>
                </c:pt>
                <c:pt idx="2">
                  <c:v>61.05870917</c:v>
                </c:pt>
                <c:pt idx="4">
                  <c:v>76.884043489999996</c:v>
                </c:pt>
                <c:pt idx="6">
                  <c:v>87.896942589999995</c:v>
                </c:pt>
                <c:pt idx="8">
                  <c:v>96.248614020000005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 vs Q'!$A$17:$A$25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Q'!$B$17:$B$25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Q'!$G$17:$G$25</c:f>
              <c:numCache>
                <c:formatCode>General</c:formatCode>
                <c:ptCount val="9"/>
                <c:pt idx="0">
                  <c:v>34.076101479999998</c:v>
                </c:pt>
                <c:pt idx="2">
                  <c:v>59.539261379999999</c:v>
                </c:pt>
                <c:pt idx="4">
                  <c:v>73.520978479999997</c:v>
                </c:pt>
                <c:pt idx="6">
                  <c:v>83.026688100000001</c:v>
                </c:pt>
                <c:pt idx="8">
                  <c:v>90.189542340000003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 vs Q'!$K$17:$K$25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Q'!$L$17:$L$25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Q'!$Q$17:$Q$25</c:f>
              <c:numCache>
                <c:formatCode>General</c:formatCode>
                <c:ptCount val="9"/>
                <c:pt idx="0">
                  <c:v>33.586034660000003</c:v>
                </c:pt>
                <c:pt idx="2">
                  <c:v>57.346420549999998</c:v>
                </c:pt>
                <c:pt idx="4">
                  <c:v>69.974697149999997</c:v>
                </c:pt>
                <c:pt idx="6">
                  <c:v>78.525233299999996</c:v>
                </c:pt>
                <c:pt idx="8">
                  <c:v>85.072788279999997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2912"/>
        <c:axId val="182303488"/>
      </c:scatterChart>
      <c:valAx>
        <c:axId val="1823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303488"/>
        <c:crosses val="autoZero"/>
        <c:crossBetween val="midCat"/>
      </c:valAx>
      <c:valAx>
        <c:axId val="182303488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30291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36674282198627534"/>
          <c:y val="0.77855790222483867"/>
          <c:w val="0.584773095720997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80% Porosity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 vs Q'!$A$5:$A$13</c:f>
              <c:strCache>
                <c:ptCount val="1"/>
                <c:pt idx="0">
                  <c:v>400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Q'!$B$5:$B$13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Q'!$H$5:$H$13</c:f>
              <c:numCache>
                <c:formatCode>General</c:formatCode>
                <c:ptCount val="9"/>
                <c:pt idx="0">
                  <c:v>31.6453693331054</c:v>
                </c:pt>
                <c:pt idx="1">
                  <c:v>0</c:v>
                </c:pt>
                <c:pt idx="2">
                  <c:v>52.112972586491622</c:v>
                </c:pt>
                <c:pt idx="3">
                  <c:v>0</c:v>
                </c:pt>
                <c:pt idx="4">
                  <c:v>66.124796005004228</c:v>
                </c:pt>
                <c:pt idx="5">
                  <c:v>0</c:v>
                </c:pt>
                <c:pt idx="6">
                  <c:v>76.837964101303029</c:v>
                </c:pt>
                <c:pt idx="7">
                  <c:v>0</c:v>
                </c:pt>
                <c:pt idx="8">
                  <c:v>85.289883255208281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 vs Q'!$K$5:$K$13</c:f>
              <c:strCache>
                <c:ptCount val="1"/>
                <c:pt idx="0">
                  <c:v>600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Q'!$L$5:$L$13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Q'!$R$5:$R$13</c:f>
              <c:numCache>
                <c:formatCode>General</c:formatCode>
                <c:ptCount val="9"/>
                <c:pt idx="0">
                  <c:v>29.973287809999999</c:v>
                </c:pt>
                <c:pt idx="2">
                  <c:v>52.52354631</c:v>
                </c:pt>
                <c:pt idx="4">
                  <c:v>66.370213050000004</c:v>
                </c:pt>
                <c:pt idx="6">
                  <c:v>76.104890800000007</c:v>
                </c:pt>
                <c:pt idx="8">
                  <c:v>83.356951140000007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 vs Q'!$A$17:$A$25</c:f>
              <c:strCache>
                <c:ptCount val="1"/>
                <c:pt idx="0">
                  <c:v>800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Q'!$B$17:$B$25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Q'!$H$17:$H$25</c:f>
              <c:numCache>
                <c:formatCode>General</c:formatCode>
                <c:ptCount val="9"/>
                <c:pt idx="0">
                  <c:v>29.28600715</c:v>
                </c:pt>
                <c:pt idx="2">
                  <c:v>51.89413596</c:v>
                </c:pt>
                <c:pt idx="4">
                  <c:v>64.321090889999994</c:v>
                </c:pt>
                <c:pt idx="6">
                  <c:v>72.612571270000004</c:v>
                </c:pt>
                <c:pt idx="8">
                  <c:v>78.841223240000005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 vs Q'!$K$17:$K$25</c:f>
              <c:strCache>
                <c:ptCount val="1"/>
                <c:pt idx="0">
                  <c:v>1000 μm</c:v>
                </c:pt>
              </c:strCache>
            </c:strRef>
          </c:tx>
          <c:spPr>
            <a:ln w="28575">
              <a:noFill/>
            </a:ln>
          </c:spPr>
          <c:xVal>
            <c:numRef>
              <c:f>'h vs Q'!$L$17:$L$25</c:f>
              <c:numCache>
                <c:formatCode>General</c:formatCode>
                <c:ptCount val="9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</c:numCache>
            </c:numRef>
          </c:xVal>
          <c:yVal>
            <c:numRef>
              <c:f>'h vs Q'!$R$17:$R$25</c:f>
              <c:numCache>
                <c:formatCode>General</c:formatCode>
                <c:ptCount val="9"/>
                <c:pt idx="0">
                  <c:v>29.19322764</c:v>
                </c:pt>
                <c:pt idx="2">
                  <c:v>50.116571139999998</c:v>
                </c:pt>
                <c:pt idx="4">
                  <c:v>60.785987130000002</c:v>
                </c:pt>
                <c:pt idx="6">
                  <c:v>68.180826460000006</c:v>
                </c:pt>
                <c:pt idx="8">
                  <c:v>73.985072770000002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74272"/>
        <c:axId val="183174848"/>
      </c:scatterChart>
      <c:valAx>
        <c:axId val="18317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174848"/>
        <c:crosses val="autoZero"/>
        <c:crossBetween val="midCat"/>
      </c:valAx>
      <c:valAx>
        <c:axId val="183174848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17427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47629784997138075"/>
          <c:y val="0.79101896141486983"/>
          <c:w val="0.47881108562217134"/>
          <c:h val="5.633306350724851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400 </a:t>
            </a:r>
            <a:r>
              <a:rPr lang="el-GR">
                <a:latin typeface="Calibri"/>
              </a:rPr>
              <a:t>μ</a:t>
            </a:r>
            <a:r>
              <a:rPr lang="en-GB">
                <a:latin typeface="Calibri"/>
              </a:rPr>
              <a:t>m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0.2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Data!$D$3:$I$3</c:f>
              <c:numCache>
                <c:formatCode>General</c:formatCode>
                <c:ptCount val="6"/>
                <c:pt idx="0">
                  <c:v>49.075611776576459</c:v>
                </c:pt>
                <c:pt idx="1">
                  <c:v>42.590598721600514</c:v>
                </c:pt>
                <c:pt idx="2">
                  <c:v>39.661890317422213</c:v>
                </c:pt>
                <c:pt idx="3">
                  <c:v>37.088026204915742</c:v>
                </c:pt>
                <c:pt idx="4">
                  <c:v>34.591686649130985</c:v>
                </c:pt>
                <c:pt idx="5">
                  <c:v>31.6453693331054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0.6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Data!$D$5:$I$5</c:f>
              <c:numCache>
                <c:formatCode>General</c:formatCode>
                <c:ptCount val="6"/>
                <c:pt idx="0">
                  <c:v>97.250532932921161</c:v>
                </c:pt>
                <c:pt idx="1">
                  <c:v>83.7361039935424</c:v>
                </c:pt>
                <c:pt idx="2">
                  <c:v>76.6948801565796</c:v>
                </c:pt>
                <c:pt idx="3">
                  <c:v>69.410124993752717</c:v>
                </c:pt>
                <c:pt idx="4">
                  <c:v>60.663562309971667</c:v>
                </c:pt>
                <c:pt idx="5">
                  <c:v>52.112972586491622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Data!$C$7</c:f>
              <c:strCache>
                <c:ptCount val="1"/>
                <c:pt idx="0">
                  <c:v>1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Data!$D$7:$I$7</c:f>
              <c:numCache>
                <c:formatCode>General</c:formatCode>
                <c:ptCount val="6"/>
                <c:pt idx="0">
                  <c:v>126.689403191561</c:v>
                </c:pt>
                <c:pt idx="1">
                  <c:v>108.77415874065649</c:v>
                </c:pt>
                <c:pt idx="2">
                  <c:v>99.296977400008316</c:v>
                </c:pt>
                <c:pt idx="3">
                  <c:v>89.530003294704969</c:v>
                </c:pt>
                <c:pt idx="4">
                  <c:v>77.862700029276382</c:v>
                </c:pt>
                <c:pt idx="5">
                  <c:v>66.124796005004228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Data!$C$9</c:f>
              <c:strCache>
                <c:ptCount val="1"/>
                <c:pt idx="0">
                  <c:v>1.4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Data!$D$9:$I$9</c:f>
              <c:numCache>
                <c:formatCode>General</c:formatCode>
                <c:ptCount val="6"/>
                <c:pt idx="0">
                  <c:v>148.89904049458315</c:v>
                </c:pt>
                <c:pt idx="1">
                  <c:v>126.96413517109602</c:v>
                </c:pt>
                <c:pt idx="2">
                  <c:v>115.76646662221307</c:v>
                </c:pt>
                <c:pt idx="3">
                  <c:v>104.11807823015963</c:v>
                </c:pt>
                <c:pt idx="4">
                  <c:v>90.180433010366997</c:v>
                </c:pt>
                <c:pt idx="5">
                  <c:v>76.837964101303029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Data!$C$11</c:f>
              <c:strCache>
                <c:ptCount val="1"/>
                <c:pt idx="0">
                  <c:v>1.8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Data!$D$11:$I$11</c:f>
              <c:numCache>
                <c:formatCode>General</c:formatCode>
                <c:ptCount val="6"/>
                <c:pt idx="0">
                  <c:v>166.11626809836582</c:v>
                </c:pt>
                <c:pt idx="1">
                  <c:v>141.32198235171242</c:v>
                </c:pt>
                <c:pt idx="2">
                  <c:v>128.57833506485417</c:v>
                </c:pt>
                <c:pt idx="3">
                  <c:v>115.47770818321257</c:v>
                </c:pt>
                <c:pt idx="4">
                  <c:v>100.02800784219561</c:v>
                </c:pt>
                <c:pt idx="5">
                  <c:v>85.289883255208281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77152"/>
        <c:axId val="183177728"/>
      </c:scatterChart>
      <c:valAx>
        <c:axId val="183177152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177728"/>
        <c:crosses val="autoZero"/>
        <c:crossBetween val="midCat"/>
        <c:majorUnit val="5"/>
      </c:valAx>
      <c:valAx>
        <c:axId val="183177728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17715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75650761675782618"/>
          <c:y val="0.13258713910761155"/>
          <c:w val="0.20138271872738028"/>
          <c:h val="0.26112423447069116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600 </a:t>
            </a:r>
            <a:r>
              <a:rPr lang="el-GR">
                <a:latin typeface="Calibri"/>
              </a:rPr>
              <a:t>μ</a:t>
            </a:r>
            <a:r>
              <a:rPr lang="en-GB">
                <a:latin typeface="Calibri"/>
              </a:rPr>
              <a:t>m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0.2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Data!$M$3:$R$3</c:f>
              <c:numCache>
                <c:formatCode>General</c:formatCode>
                <c:ptCount val="6"/>
                <c:pt idx="0">
                  <c:v>50.620403670000002</c:v>
                </c:pt>
                <c:pt idx="1">
                  <c:v>44.897973839999999</c:v>
                </c:pt>
                <c:pt idx="2">
                  <c:v>41.705244020000002</c:v>
                </c:pt>
                <c:pt idx="3">
                  <c:v>37.898713409999999</c:v>
                </c:pt>
                <c:pt idx="4">
                  <c:v>33.924985069999998</c:v>
                </c:pt>
                <c:pt idx="5">
                  <c:v>29.973287809999999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0.6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Data!$M$5:$R$5</c:f>
              <c:numCache>
                <c:formatCode>General</c:formatCode>
                <c:ptCount val="6"/>
                <c:pt idx="0">
                  <c:v>95.718694240000005</c:v>
                </c:pt>
                <c:pt idx="1">
                  <c:v>83.453784959999993</c:v>
                </c:pt>
                <c:pt idx="2">
                  <c:v>76.595014579999997</c:v>
                </c:pt>
                <c:pt idx="3">
                  <c:v>69.24996745</c:v>
                </c:pt>
                <c:pt idx="4">
                  <c:v>61.05870917</c:v>
                </c:pt>
                <c:pt idx="5">
                  <c:v>52.52354631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Data!$C$7</c:f>
              <c:strCache>
                <c:ptCount val="1"/>
                <c:pt idx="0">
                  <c:v>1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Data!$M$7:$R$7</c:f>
              <c:numCache>
                <c:formatCode>General</c:formatCode>
                <c:ptCount val="6"/>
                <c:pt idx="0">
                  <c:v>123.04905719999999</c:v>
                </c:pt>
                <c:pt idx="1">
                  <c:v>105.9573458</c:v>
                </c:pt>
                <c:pt idx="2">
                  <c:v>97.036505129999995</c:v>
                </c:pt>
                <c:pt idx="3">
                  <c:v>87.200987810000001</c:v>
                </c:pt>
                <c:pt idx="4">
                  <c:v>76.884043489999996</c:v>
                </c:pt>
                <c:pt idx="5">
                  <c:v>66.370213050000004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Data!$C$9</c:f>
              <c:strCache>
                <c:ptCount val="1"/>
                <c:pt idx="0">
                  <c:v>1.4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Data!$M$9:$R$9</c:f>
              <c:numCache>
                <c:formatCode>General</c:formatCode>
                <c:ptCount val="6"/>
                <c:pt idx="0">
                  <c:v>142.65823649999999</c:v>
                </c:pt>
                <c:pt idx="1">
                  <c:v>121.77954010000001</c:v>
                </c:pt>
                <c:pt idx="2">
                  <c:v>111.43302869999999</c:v>
                </c:pt>
                <c:pt idx="3">
                  <c:v>99.575807060000002</c:v>
                </c:pt>
                <c:pt idx="4">
                  <c:v>87.896942589999995</c:v>
                </c:pt>
                <c:pt idx="5">
                  <c:v>76.104890800000007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Data!$C$11</c:f>
              <c:strCache>
                <c:ptCount val="1"/>
                <c:pt idx="0">
                  <c:v>1.8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Data!$M$2:$R$2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Data!$M$11:$R$11</c:f>
              <c:numCache>
                <c:formatCode>General</c:formatCode>
                <c:ptCount val="6"/>
                <c:pt idx="0">
                  <c:v>157.531916</c:v>
                </c:pt>
                <c:pt idx="1">
                  <c:v>133.96995860000001</c:v>
                </c:pt>
                <c:pt idx="2">
                  <c:v>122.0536255</c:v>
                </c:pt>
                <c:pt idx="3">
                  <c:v>108.87695600000001</c:v>
                </c:pt>
                <c:pt idx="4">
                  <c:v>96.248614020000005</c:v>
                </c:pt>
                <c:pt idx="5">
                  <c:v>83.356951140000007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80032"/>
        <c:axId val="183180608"/>
      </c:scatterChart>
      <c:valAx>
        <c:axId val="183180032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180608"/>
        <c:crosses val="autoZero"/>
        <c:crossBetween val="midCat"/>
        <c:majorUnit val="5"/>
      </c:valAx>
      <c:valAx>
        <c:axId val="183180608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18003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75650761675782618"/>
          <c:y val="0.13258713910761155"/>
          <c:w val="0.20138271872738028"/>
          <c:h val="0.26112423447069116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800 </a:t>
            </a:r>
            <a:r>
              <a:rPr lang="el-GR">
                <a:latin typeface="Calibri"/>
              </a:rPr>
              <a:t>μ</a:t>
            </a:r>
            <a:r>
              <a:rPr lang="en-GB">
                <a:latin typeface="Calibri"/>
              </a:rPr>
              <a:t>m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0.2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Data!$D$15:$I$15</c:f>
              <c:numCache>
                <c:formatCode>General</c:formatCode>
                <c:ptCount val="6"/>
                <c:pt idx="0">
                  <c:v>50.557957620000003</c:v>
                </c:pt>
                <c:pt idx="1">
                  <c:v>44.844416780000003</c:v>
                </c:pt>
                <c:pt idx="2">
                  <c:v>41.696549189999999</c:v>
                </c:pt>
                <c:pt idx="3">
                  <c:v>38.01391005</c:v>
                </c:pt>
                <c:pt idx="4">
                  <c:v>34.076101479999998</c:v>
                </c:pt>
                <c:pt idx="5">
                  <c:v>29.28600715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0.6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Data!$D$17:$I$17</c:f>
              <c:numCache>
                <c:formatCode>General</c:formatCode>
                <c:ptCount val="6"/>
                <c:pt idx="0">
                  <c:v>92.776771670000002</c:v>
                </c:pt>
                <c:pt idx="1">
                  <c:v>80.3326414</c:v>
                </c:pt>
                <c:pt idx="2">
                  <c:v>74.136458529999999</c:v>
                </c:pt>
                <c:pt idx="3">
                  <c:v>67.191115719999999</c:v>
                </c:pt>
                <c:pt idx="4">
                  <c:v>59.539261379999999</c:v>
                </c:pt>
                <c:pt idx="5">
                  <c:v>51.89413596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Data!$C$7</c:f>
              <c:strCache>
                <c:ptCount val="1"/>
                <c:pt idx="0">
                  <c:v>1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Data!$D$19:$I$19</c:f>
              <c:numCache>
                <c:formatCode>General</c:formatCode>
                <c:ptCount val="6"/>
                <c:pt idx="0">
                  <c:v>117.0351714</c:v>
                </c:pt>
                <c:pt idx="1">
                  <c:v>100.4992804</c:v>
                </c:pt>
                <c:pt idx="2">
                  <c:v>92.038656239999995</c:v>
                </c:pt>
                <c:pt idx="3">
                  <c:v>83.392820209999996</c:v>
                </c:pt>
                <c:pt idx="4">
                  <c:v>73.520978479999997</c:v>
                </c:pt>
                <c:pt idx="5">
                  <c:v>64.321090889999994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Data!$C$9</c:f>
              <c:strCache>
                <c:ptCount val="1"/>
                <c:pt idx="0">
                  <c:v>1.4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Data!$D$21:$I$21</c:f>
              <c:numCache>
                <c:formatCode>General</c:formatCode>
                <c:ptCount val="6"/>
                <c:pt idx="0">
                  <c:v>133.5462952</c:v>
                </c:pt>
                <c:pt idx="1">
                  <c:v>114.40076879999999</c:v>
                </c:pt>
                <c:pt idx="2">
                  <c:v>104.4137793</c:v>
                </c:pt>
                <c:pt idx="3">
                  <c:v>94.578388459999999</c:v>
                </c:pt>
                <c:pt idx="4">
                  <c:v>83.026688100000001</c:v>
                </c:pt>
                <c:pt idx="5">
                  <c:v>72.612571270000004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Data!$C$11</c:f>
              <c:strCache>
                <c:ptCount val="1"/>
                <c:pt idx="0">
                  <c:v>1.8 [l/min]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Data!$D$2:$I$2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</c:numCache>
            </c:numRef>
          </c:xVal>
          <c:yVal>
            <c:numRef>
              <c:f>Data!$D$23:$I$23</c:f>
              <c:numCache>
                <c:formatCode>General</c:formatCode>
                <c:ptCount val="6"/>
                <c:pt idx="0">
                  <c:v>145.4934848</c:v>
                </c:pt>
                <c:pt idx="1">
                  <c:v>125.11260129999999</c:v>
                </c:pt>
                <c:pt idx="2">
                  <c:v>113.90455710000001</c:v>
                </c:pt>
                <c:pt idx="3">
                  <c:v>103.08938259999999</c:v>
                </c:pt>
                <c:pt idx="4">
                  <c:v>90.189542340000003</c:v>
                </c:pt>
                <c:pt idx="5">
                  <c:v>78.841223240000005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32192"/>
        <c:axId val="183232768"/>
      </c:scatterChart>
      <c:valAx>
        <c:axId val="183232192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 [l/min]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232768"/>
        <c:crosses val="autoZero"/>
        <c:crossBetween val="midCat"/>
        <c:majorUnit val="5"/>
      </c:valAx>
      <c:valAx>
        <c:axId val="183232768"/>
        <c:scaling>
          <c:orientation val="minMax"/>
          <c:max val="1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 [kW/m</a:t>
                </a:r>
                <a:r>
                  <a:rPr lang="en-GB" baseline="30000"/>
                  <a:t>2</a:t>
                </a:r>
                <a:r>
                  <a:rPr lang="en-GB"/>
                  <a:t>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232192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75650761675782618"/>
          <c:y val="0.13258713910761155"/>
          <c:w val="0.20138271872738028"/>
          <c:h val="0.26112423447069116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10</xdr:col>
      <xdr:colOff>0</xdr:colOff>
      <xdr:row>56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38</xdr:row>
      <xdr:rowOff>0</xdr:rowOff>
    </xdr:from>
    <xdr:to>
      <xdr:col>19</xdr:col>
      <xdr:colOff>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10</xdr:col>
      <xdr:colOff>0</xdr:colOff>
      <xdr:row>76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56</xdr:row>
      <xdr:rowOff>0</xdr:rowOff>
    </xdr:from>
    <xdr:to>
      <xdr:col>19</xdr:col>
      <xdr:colOff>0</xdr:colOff>
      <xdr:row>76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10</xdr:col>
      <xdr:colOff>0</xdr:colOff>
      <xdr:row>97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19</xdr:col>
      <xdr:colOff>0</xdr:colOff>
      <xdr:row>97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9</xdr:col>
      <xdr:colOff>609599</xdr:colOff>
      <xdr:row>47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18</xdr:col>
      <xdr:colOff>609599</xdr:colOff>
      <xdr:row>47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609599</xdr:colOff>
      <xdr:row>67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18</xdr:col>
      <xdr:colOff>609599</xdr:colOff>
      <xdr:row>67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609599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16</xdr:col>
      <xdr:colOff>0</xdr:colOff>
      <xdr:row>18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16</xdr:col>
      <xdr:colOff>0</xdr:colOff>
      <xdr:row>35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13</xdr:col>
      <xdr:colOff>0</xdr:colOff>
      <xdr:row>52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0</xdr:row>
      <xdr:rowOff>0</xdr:rowOff>
    </xdr:from>
    <xdr:ext cx="2543175" cy="6173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599" y="0"/>
              <a:ext cx="2543175" cy="617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800" b="1" i="1">
                        <a:latin typeface="Cambria Math"/>
                      </a:rPr>
                      <m:t>%</m:t>
                    </m:r>
                    <m:r>
                      <a:rPr lang="en-GB" sz="1800" b="1" i="1">
                        <a:latin typeface="Cambria Math"/>
                        <a:ea typeface="Cambria Math"/>
                      </a:rPr>
                      <m:t>∆=</m:t>
                    </m:r>
                    <m:f>
                      <m:fPr>
                        <m:ctrlPr>
                          <a:rPr lang="en-GB" sz="1800" b="1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800" b="1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latin typeface="Cambria Math"/>
                                <a:ea typeface="Cambria Math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</m:sub>
                        </m:sSub>
                        <m:r>
                          <a:rPr lang="en-GB" sz="1800" b="1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8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599" y="0"/>
              <a:ext cx="2543175" cy="617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800" b="1" i="0">
                  <a:latin typeface="Cambria Math"/>
                </a:rPr>
                <a:t>%</a:t>
              </a:r>
              <a:r>
                <a:rPr lang="en-GB" sz="1800" b="1" i="0">
                  <a:latin typeface="Cambria Math"/>
                  <a:ea typeface="Cambria Math"/>
                </a:rPr>
                <a:t>∆=(𝒙_𝟏−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𝒙_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𝟎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𝒙_𝟎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</a:t>
              </a:r>
              <a:endParaRPr lang="en-GB" sz="1800" b="1"/>
            </a:p>
          </xdr:txBody>
        </xdr:sp>
      </mc:Fallback>
    </mc:AlternateContent>
    <xdr:clientData/>
  </xdr:oneCellAnchor>
  <xdr:oneCellAnchor>
    <xdr:from>
      <xdr:col>10</xdr:col>
      <xdr:colOff>609599</xdr:colOff>
      <xdr:row>0</xdr:row>
      <xdr:rowOff>0</xdr:rowOff>
    </xdr:from>
    <xdr:ext cx="2543175" cy="6173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09599" y="0"/>
              <a:ext cx="2543175" cy="617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800" b="1" i="1">
                        <a:latin typeface="Cambria Math"/>
                      </a:rPr>
                      <m:t>%</m:t>
                    </m:r>
                    <m:r>
                      <a:rPr lang="en-GB" sz="1800" b="1" i="1">
                        <a:latin typeface="Cambria Math"/>
                        <a:ea typeface="Cambria Math"/>
                      </a:rPr>
                      <m:t>∆=</m:t>
                    </m:r>
                    <m:f>
                      <m:fPr>
                        <m:ctrlPr>
                          <a:rPr lang="en-GB" sz="1800" b="1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800" b="1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latin typeface="Cambria Math"/>
                                <a:ea typeface="Cambria Math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</m:sub>
                        </m:sSub>
                        <m:r>
                          <a:rPr lang="en-GB" sz="1800" b="1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8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09599" y="0"/>
              <a:ext cx="2543175" cy="617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800" b="1" i="0">
                  <a:latin typeface="Cambria Math"/>
                </a:rPr>
                <a:t>%</a:t>
              </a:r>
              <a:r>
                <a:rPr lang="en-GB" sz="1800" b="1" i="0">
                  <a:latin typeface="Cambria Math"/>
                  <a:ea typeface="Cambria Math"/>
                </a:rPr>
                <a:t>∆=(𝒙_𝟏−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𝒙_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𝟎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𝒙_𝟎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</a:t>
              </a:r>
              <a:endParaRPr lang="en-GB" sz="1800" b="1"/>
            </a:p>
          </xdr:txBody>
        </xdr:sp>
      </mc:Fallback>
    </mc:AlternateContent>
    <xdr:clientData/>
  </xdr:oneCellAnchor>
  <xdr:oneCellAnchor>
    <xdr:from>
      <xdr:col>19</xdr:col>
      <xdr:colOff>609599</xdr:colOff>
      <xdr:row>0</xdr:row>
      <xdr:rowOff>0</xdr:rowOff>
    </xdr:from>
    <xdr:ext cx="2543175" cy="6173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609599" y="0"/>
              <a:ext cx="2543175" cy="617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800" b="1" i="1">
                        <a:latin typeface="Cambria Math"/>
                      </a:rPr>
                      <m:t>%</m:t>
                    </m:r>
                    <m:r>
                      <a:rPr lang="en-GB" sz="1800" b="1" i="1">
                        <a:latin typeface="Cambria Math"/>
                        <a:ea typeface="Cambria Math"/>
                      </a:rPr>
                      <m:t>∆=</m:t>
                    </m:r>
                    <m:f>
                      <m:fPr>
                        <m:ctrlPr>
                          <a:rPr lang="en-GB" sz="1800" b="1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800" b="1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latin typeface="Cambria Math"/>
                                <a:ea typeface="Cambria Math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</m:sub>
                        </m:sSub>
                        <m:r>
                          <a:rPr lang="en-GB" sz="1800" b="1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b>
                            <m:r>
                              <a:rPr lang="en-GB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8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09599" y="0"/>
              <a:ext cx="2543175" cy="617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800" b="1" i="0">
                  <a:latin typeface="Cambria Math"/>
                </a:rPr>
                <a:t>%</a:t>
              </a:r>
              <a:r>
                <a:rPr lang="en-GB" sz="1800" b="1" i="0">
                  <a:latin typeface="Cambria Math"/>
                  <a:ea typeface="Cambria Math"/>
                </a:rPr>
                <a:t>∆=(𝒙_𝟏−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𝒙_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𝟎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𝒙_𝟎</a:t>
              </a:r>
              <a:r>
                <a:rPr lang="en-GB" sz="18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</a:t>
              </a:r>
              <a:endParaRPr lang="en-GB" sz="1800" b="1"/>
            </a:p>
          </xdr:txBody>
        </xdr:sp>
      </mc:Fallback>
    </mc:AlternateContent>
    <xdr:clientData/>
  </xdr:oneCellAnchor>
  <xdr:twoCellAnchor>
    <xdr:from>
      <xdr:col>1</xdr:col>
      <xdr:colOff>0</xdr:colOff>
      <xdr:row>41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19</xdr:col>
      <xdr:colOff>428625</xdr:colOff>
      <xdr:row>63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showGridLines="0" topLeftCell="A88" zoomScale="85" zoomScaleNormal="85" workbookViewId="0">
      <selection activeCell="A3" sqref="A3:H13"/>
    </sheetView>
  </sheetViews>
  <sheetFormatPr defaultRowHeight="15" x14ac:dyDescent="0.25"/>
  <cols>
    <col min="1" max="1" width="9.5703125" style="1" bestFit="1" customWidth="1"/>
    <col min="2" max="2" width="12" style="1" customWidth="1"/>
    <col min="3" max="8" width="9.28515625" style="1" customWidth="1"/>
    <col min="9" max="10" width="2.85546875" style="1" customWidth="1"/>
    <col min="11" max="11" width="9.5703125" style="1" bestFit="1" customWidth="1"/>
    <col min="12" max="12" width="12" style="1" customWidth="1"/>
    <col min="13" max="18" width="9.28515625" style="1" customWidth="1"/>
    <col min="19" max="16384" width="9.140625" style="1"/>
  </cols>
  <sheetData>
    <row r="2" spans="1:18" ht="15.75" thickBot="1" x14ac:dyDescent="0.3"/>
    <row r="3" spans="1:18" ht="18" thickBot="1" x14ac:dyDescent="0.3">
      <c r="C3" s="51" t="s">
        <v>1</v>
      </c>
      <c r="D3" s="52"/>
      <c r="E3" s="52"/>
      <c r="F3" s="52"/>
      <c r="G3" s="52"/>
      <c r="H3" s="53"/>
      <c r="M3" s="51" t="s">
        <v>1</v>
      </c>
      <c r="N3" s="52"/>
      <c r="O3" s="52"/>
      <c r="P3" s="52"/>
      <c r="Q3" s="52"/>
      <c r="R3" s="53"/>
    </row>
    <row r="4" spans="1:18" ht="16.5" thickBot="1" x14ac:dyDescent="0.3">
      <c r="A4" s="16" t="s">
        <v>3</v>
      </c>
      <c r="B4" s="12" t="s">
        <v>2</v>
      </c>
      <c r="C4" s="21">
        <v>0.5</v>
      </c>
      <c r="D4" s="22">
        <v>0.6</v>
      </c>
      <c r="E4" s="22">
        <v>0.65</v>
      </c>
      <c r="F4" s="22">
        <v>0.7</v>
      </c>
      <c r="G4" s="22">
        <v>0.75</v>
      </c>
      <c r="H4" s="23">
        <v>0.8</v>
      </c>
      <c r="K4" s="16" t="s">
        <v>3</v>
      </c>
      <c r="L4" s="12" t="s">
        <v>2</v>
      </c>
      <c r="M4" s="21">
        <v>0.5</v>
      </c>
      <c r="N4" s="22">
        <v>0.6</v>
      </c>
      <c r="O4" s="22">
        <v>0.65</v>
      </c>
      <c r="P4" s="22">
        <v>0.7</v>
      </c>
      <c r="Q4" s="22">
        <v>0.75</v>
      </c>
      <c r="R4" s="23">
        <v>0.8</v>
      </c>
    </row>
    <row r="5" spans="1:18" ht="15.75" customHeight="1" x14ac:dyDescent="0.25">
      <c r="A5" s="48" t="s">
        <v>4</v>
      </c>
      <c r="B5" s="6">
        <v>0.2</v>
      </c>
      <c r="C5" s="17">
        <v>49.075611776576459</v>
      </c>
      <c r="D5" s="3">
        <v>42.590598721600514</v>
      </c>
      <c r="E5" s="3">
        <v>39.661890317422213</v>
      </c>
      <c r="F5" s="3">
        <v>37.088026204915742</v>
      </c>
      <c r="G5" s="3">
        <v>34.591686649130985</v>
      </c>
      <c r="H5" s="7">
        <v>31.6453693331054</v>
      </c>
      <c r="K5" s="48" t="s">
        <v>7</v>
      </c>
      <c r="L5" s="6">
        <v>0.2</v>
      </c>
      <c r="M5" s="17">
        <v>50.620403670000002</v>
      </c>
      <c r="N5" s="3">
        <v>44.897973839999999</v>
      </c>
      <c r="O5" s="3">
        <v>41.705244020000002</v>
      </c>
      <c r="P5" s="3">
        <v>37.898713409999999</v>
      </c>
      <c r="Q5" s="3">
        <v>33.924985069999998</v>
      </c>
      <c r="R5" s="7">
        <v>29.973287809999999</v>
      </c>
    </row>
    <row r="6" spans="1:18" ht="15.75" x14ac:dyDescent="0.25">
      <c r="A6" s="49"/>
      <c r="B6" s="13"/>
      <c r="C6" s="18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8" t="s">
        <v>0</v>
      </c>
      <c r="K6" s="49"/>
      <c r="L6" s="13"/>
      <c r="M6" s="18"/>
      <c r="N6" s="4"/>
      <c r="O6" s="4"/>
      <c r="P6" s="4"/>
      <c r="Q6" s="4"/>
      <c r="R6" s="8"/>
    </row>
    <row r="7" spans="1:18" ht="15.75" x14ac:dyDescent="0.25">
      <c r="A7" s="49"/>
      <c r="B7" s="14">
        <v>0.6</v>
      </c>
      <c r="C7" s="19">
        <v>97.250532932921161</v>
      </c>
      <c r="D7" s="5">
        <v>83.7361039935424</v>
      </c>
      <c r="E7" s="5">
        <v>76.6948801565796</v>
      </c>
      <c r="F7" s="5">
        <v>69.410124993752717</v>
      </c>
      <c r="G7" s="5">
        <v>60.663562309971667</v>
      </c>
      <c r="H7" s="9">
        <v>52.112972586491622</v>
      </c>
      <c r="K7" s="49"/>
      <c r="L7" s="14">
        <v>0.6</v>
      </c>
      <c r="M7" s="19">
        <v>95.718694240000005</v>
      </c>
      <c r="N7" s="5">
        <v>83.453784959999993</v>
      </c>
      <c r="O7" s="5">
        <v>76.595014579999997</v>
      </c>
      <c r="P7" s="5">
        <v>69.24996745</v>
      </c>
      <c r="Q7" s="5">
        <v>61.05870917</v>
      </c>
      <c r="R7" s="9">
        <v>52.52354631</v>
      </c>
    </row>
    <row r="8" spans="1:18" ht="15.75" x14ac:dyDescent="0.25">
      <c r="A8" s="49"/>
      <c r="B8" s="13"/>
      <c r="C8" s="18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8" t="s">
        <v>0</v>
      </c>
      <c r="K8" s="49"/>
      <c r="L8" s="13"/>
      <c r="M8" s="18"/>
      <c r="N8" s="4"/>
      <c r="O8" s="4"/>
      <c r="P8" s="4"/>
      <c r="Q8" s="4"/>
      <c r="R8" s="8"/>
    </row>
    <row r="9" spans="1:18" ht="15.75" x14ac:dyDescent="0.25">
      <c r="A9" s="49"/>
      <c r="B9" s="14">
        <v>1</v>
      </c>
      <c r="C9" s="19">
        <v>126.689403191561</v>
      </c>
      <c r="D9" s="5">
        <v>108.77415874065649</v>
      </c>
      <c r="E9" s="5">
        <v>99.296977400008316</v>
      </c>
      <c r="F9" s="5">
        <v>89.530003294704969</v>
      </c>
      <c r="G9" s="5">
        <v>77.862700029276382</v>
      </c>
      <c r="H9" s="9">
        <v>66.124796005004228</v>
      </c>
      <c r="K9" s="49"/>
      <c r="L9" s="14">
        <v>1</v>
      </c>
      <c r="M9" s="19">
        <v>123.04905719999999</v>
      </c>
      <c r="N9" s="5">
        <v>105.9573458</v>
      </c>
      <c r="O9" s="5">
        <v>97.036505129999995</v>
      </c>
      <c r="P9" s="5">
        <v>87.200987810000001</v>
      </c>
      <c r="Q9" s="5">
        <v>76.884043489999996</v>
      </c>
      <c r="R9" s="9">
        <v>66.370213050000004</v>
      </c>
    </row>
    <row r="10" spans="1:18" ht="15.75" x14ac:dyDescent="0.25">
      <c r="A10" s="49"/>
      <c r="B10" s="13"/>
      <c r="C10" s="18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8" t="s">
        <v>0</v>
      </c>
      <c r="K10" s="49"/>
      <c r="L10" s="13"/>
      <c r="M10" s="18"/>
      <c r="N10" s="4"/>
      <c r="O10" s="4"/>
      <c r="P10" s="4"/>
      <c r="Q10" s="4"/>
      <c r="R10" s="8"/>
    </row>
    <row r="11" spans="1:18" ht="15.75" x14ac:dyDescent="0.25">
      <c r="A11" s="49"/>
      <c r="B11" s="14">
        <v>1.4</v>
      </c>
      <c r="C11" s="19">
        <v>148.89904049458315</v>
      </c>
      <c r="D11" s="5">
        <v>126.96413517109602</v>
      </c>
      <c r="E11" s="5">
        <v>115.76646662221307</v>
      </c>
      <c r="F11" s="5">
        <v>104.11807823015963</v>
      </c>
      <c r="G11" s="5">
        <v>90.180433010366997</v>
      </c>
      <c r="H11" s="9">
        <v>76.837964101303029</v>
      </c>
      <c r="K11" s="49"/>
      <c r="L11" s="14">
        <v>1.4</v>
      </c>
      <c r="M11" s="19">
        <v>142.65823649999999</v>
      </c>
      <c r="N11" s="5">
        <v>121.77954010000001</v>
      </c>
      <c r="O11" s="5">
        <v>111.43302869999999</v>
      </c>
      <c r="P11" s="5">
        <v>99.575807060000002</v>
      </c>
      <c r="Q11" s="5">
        <v>87.896942589999995</v>
      </c>
      <c r="R11" s="9">
        <v>76.104890800000007</v>
      </c>
    </row>
    <row r="12" spans="1:18" ht="15.75" x14ac:dyDescent="0.25">
      <c r="A12" s="49"/>
      <c r="B12" s="13"/>
      <c r="C12" s="18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8" t="s">
        <v>0</v>
      </c>
      <c r="K12" s="49"/>
      <c r="L12" s="13"/>
      <c r="M12" s="18"/>
      <c r="N12" s="4"/>
      <c r="O12" s="4"/>
      <c r="P12" s="4"/>
      <c r="Q12" s="4"/>
      <c r="R12" s="8"/>
    </row>
    <row r="13" spans="1:18" ht="16.5" thickBot="1" x14ac:dyDescent="0.3">
      <c r="A13" s="50"/>
      <c r="B13" s="15">
        <v>1.8</v>
      </c>
      <c r="C13" s="20">
        <v>166.11626809836582</v>
      </c>
      <c r="D13" s="10">
        <v>141.32198235171242</v>
      </c>
      <c r="E13" s="10">
        <v>128.57833506485417</v>
      </c>
      <c r="F13" s="10">
        <v>115.47770818321257</v>
      </c>
      <c r="G13" s="10">
        <v>100.02800784219561</v>
      </c>
      <c r="H13" s="11">
        <v>85.289883255208281</v>
      </c>
      <c r="K13" s="50"/>
      <c r="L13" s="15">
        <v>1.8</v>
      </c>
      <c r="M13" s="20">
        <v>157.531916</v>
      </c>
      <c r="N13" s="10">
        <v>133.96995860000001</v>
      </c>
      <c r="O13" s="10">
        <v>122.0536255</v>
      </c>
      <c r="P13" s="10">
        <v>108.87695600000001</v>
      </c>
      <c r="Q13" s="10">
        <v>96.248614020000005</v>
      </c>
      <c r="R13" s="11">
        <v>83.356951140000007</v>
      </c>
    </row>
    <row r="14" spans="1:18" ht="16.5" thickBot="1" x14ac:dyDescent="0.3">
      <c r="B14" s="2"/>
      <c r="C14" s="2"/>
      <c r="L14" s="2"/>
      <c r="M14" s="2"/>
    </row>
    <row r="15" spans="1:18" ht="18" thickBot="1" x14ac:dyDescent="0.3">
      <c r="C15" s="51" t="s">
        <v>1</v>
      </c>
      <c r="D15" s="52"/>
      <c r="E15" s="52"/>
      <c r="F15" s="52"/>
      <c r="G15" s="52"/>
      <c r="H15" s="53"/>
      <c r="M15" s="51" t="s">
        <v>1</v>
      </c>
      <c r="N15" s="52"/>
      <c r="O15" s="52"/>
      <c r="P15" s="52"/>
      <c r="Q15" s="52"/>
      <c r="R15" s="53"/>
    </row>
    <row r="16" spans="1:18" ht="15.75" customHeight="1" thickBot="1" x14ac:dyDescent="0.3">
      <c r="A16" s="16" t="s">
        <v>3</v>
      </c>
      <c r="B16" s="12" t="s">
        <v>2</v>
      </c>
      <c r="C16" s="21">
        <v>0.5</v>
      </c>
      <c r="D16" s="22">
        <v>0.6</v>
      </c>
      <c r="E16" s="22">
        <v>0.65</v>
      </c>
      <c r="F16" s="22">
        <v>0.7</v>
      </c>
      <c r="G16" s="22">
        <v>0.75</v>
      </c>
      <c r="H16" s="23">
        <v>0.8</v>
      </c>
      <c r="K16" s="16" t="s">
        <v>3</v>
      </c>
      <c r="L16" s="12" t="s">
        <v>2</v>
      </c>
      <c r="M16" s="21">
        <v>0.5</v>
      </c>
      <c r="N16" s="22">
        <v>0.6</v>
      </c>
      <c r="O16" s="22">
        <v>0.65</v>
      </c>
      <c r="P16" s="22">
        <v>0.7</v>
      </c>
      <c r="Q16" s="22">
        <v>0.75</v>
      </c>
      <c r="R16" s="23">
        <v>0.8</v>
      </c>
    </row>
    <row r="17" spans="1:18" ht="15.75" x14ac:dyDescent="0.25">
      <c r="A17" s="48" t="s">
        <v>5</v>
      </c>
      <c r="B17" s="6">
        <v>0.2</v>
      </c>
      <c r="C17" s="17">
        <v>50.557957620000003</v>
      </c>
      <c r="D17" s="3">
        <v>44.844416780000003</v>
      </c>
      <c r="E17" s="3">
        <v>41.696549189999999</v>
      </c>
      <c r="F17" s="3">
        <v>38.01391005</v>
      </c>
      <c r="G17" s="3">
        <v>34.076101479999998</v>
      </c>
      <c r="H17" s="7">
        <v>29.28600715</v>
      </c>
      <c r="K17" s="48" t="s">
        <v>6</v>
      </c>
      <c r="L17" s="6">
        <v>0.2</v>
      </c>
      <c r="M17" s="17">
        <v>49.477909099999998</v>
      </c>
      <c r="N17" s="3">
        <v>43.964546990000002</v>
      </c>
      <c r="O17" s="3">
        <v>41.052386130000002</v>
      </c>
      <c r="P17" s="3">
        <v>37.624084230000001</v>
      </c>
      <c r="Q17" s="3">
        <v>33.586034660000003</v>
      </c>
      <c r="R17" s="7">
        <v>29.19322764</v>
      </c>
    </row>
    <row r="18" spans="1:18" ht="15.75" x14ac:dyDescent="0.25">
      <c r="A18" s="49"/>
      <c r="B18" s="13"/>
      <c r="C18" s="18"/>
      <c r="D18" s="4"/>
      <c r="E18" s="4"/>
      <c r="F18" s="4"/>
      <c r="G18" s="4"/>
      <c r="H18" s="8"/>
      <c r="K18" s="49"/>
      <c r="L18" s="13"/>
      <c r="M18" s="18"/>
      <c r="N18" s="4"/>
      <c r="O18" s="4"/>
      <c r="P18" s="4"/>
      <c r="Q18" s="4"/>
      <c r="R18" s="8"/>
    </row>
    <row r="19" spans="1:18" ht="15.75" x14ac:dyDescent="0.25">
      <c r="A19" s="49"/>
      <c r="B19" s="14">
        <v>0.6</v>
      </c>
      <c r="C19" s="19">
        <v>92.776771670000002</v>
      </c>
      <c r="D19" s="5">
        <v>80.3326414</v>
      </c>
      <c r="E19" s="5">
        <v>74.136458529999999</v>
      </c>
      <c r="F19" s="5">
        <v>67.191115719999999</v>
      </c>
      <c r="G19" s="5">
        <v>59.539261379999999</v>
      </c>
      <c r="H19" s="9">
        <v>51.89413596</v>
      </c>
      <c r="K19" s="49"/>
      <c r="L19" s="14">
        <v>0.6</v>
      </c>
      <c r="M19" s="19">
        <v>88.847505699999999</v>
      </c>
      <c r="N19" s="5">
        <v>76.628117610000004</v>
      </c>
      <c r="O19" s="5">
        <v>70.569638119999993</v>
      </c>
      <c r="P19" s="5">
        <v>64.269169570000003</v>
      </c>
      <c r="Q19" s="5">
        <v>57.346420549999998</v>
      </c>
      <c r="R19" s="9">
        <v>50.116571139999998</v>
      </c>
    </row>
    <row r="20" spans="1:18" ht="15.75" x14ac:dyDescent="0.25">
      <c r="A20" s="49"/>
      <c r="B20" s="13"/>
      <c r="C20" s="18"/>
      <c r="D20" s="4"/>
      <c r="E20" s="4"/>
      <c r="F20" s="4"/>
      <c r="G20" s="4"/>
      <c r="H20" s="8"/>
      <c r="K20" s="49"/>
      <c r="L20" s="13"/>
      <c r="M20" s="18"/>
      <c r="N20" s="4"/>
      <c r="O20" s="4"/>
      <c r="P20" s="4"/>
      <c r="Q20" s="4"/>
      <c r="R20" s="8"/>
    </row>
    <row r="21" spans="1:18" ht="15.75" x14ac:dyDescent="0.25">
      <c r="A21" s="49"/>
      <c r="B21" s="14">
        <v>1</v>
      </c>
      <c r="C21" s="19">
        <v>117.0351714</v>
      </c>
      <c r="D21" s="5">
        <v>100.4992804</v>
      </c>
      <c r="E21" s="5">
        <v>92.038656239999995</v>
      </c>
      <c r="F21" s="5">
        <v>83.392820209999996</v>
      </c>
      <c r="G21" s="5">
        <v>73.520978479999997</v>
      </c>
      <c r="H21" s="9">
        <v>64.321090889999994</v>
      </c>
      <c r="K21" s="49"/>
      <c r="L21" s="14">
        <v>1</v>
      </c>
      <c r="M21" s="19">
        <v>110.13555479999999</v>
      </c>
      <c r="N21" s="5">
        <v>94.534756650000006</v>
      </c>
      <c r="O21" s="5">
        <v>86.816407609999999</v>
      </c>
      <c r="P21" s="5">
        <v>78.673254240000006</v>
      </c>
      <c r="Q21" s="5">
        <v>69.974697149999997</v>
      </c>
      <c r="R21" s="9">
        <v>60.785987130000002</v>
      </c>
    </row>
    <row r="22" spans="1:18" ht="15.75" x14ac:dyDescent="0.25">
      <c r="A22" s="49"/>
      <c r="B22" s="13"/>
      <c r="C22" s="18"/>
      <c r="D22" s="4"/>
      <c r="E22" s="4"/>
      <c r="F22" s="4"/>
      <c r="G22" s="4"/>
      <c r="H22" s="8"/>
      <c r="K22" s="49"/>
      <c r="L22" s="13"/>
      <c r="M22" s="18"/>
      <c r="N22" s="4"/>
      <c r="O22" s="4"/>
      <c r="P22" s="4"/>
      <c r="Q22" s="4"/>
      <c r="R22" s="8"/>
    </row>
    <row r="23" spans="1:18" ht="15.75" x14ac:dyDescent="0.25">
      <c r="A23" s="49"/>
      <c r="B23" s="14">
        <v>1.4</v>
      </c>
      <c r="C23" s="19">
        <v>133.5462952</v>
      </c>
      <c r="D23" s="5">
        <v>114.40076879999999</v>
      </c>
      <c r="E23" s="5">
        <v>104.4137793</v>
      </c>
      <c r="F23" s="5">
        <v>94.578388459999999</v>
      </c>
      <c r="G23" s="5">
        <v>83.026688100000001</v>
      </c>
      <c r="H23" s="9">
        <v>72.612571270000004</v>
      </c>
      <c r="K23" s="49"/>
      <c r="L23" s="14">
        <v>1.4</v>
      </c>
      <c r="M23" s="19">
        <v>123.62284150000001</v>
      </c>
      <c r="N23" s="5">
        <v>106.796075</v>
      </c>
      <c r="O23" s="5">
        <v>97.810224689999998</v>
      </c>
      <c r="P23" s="5">
        <v>88.580235979999998</v>
      </c>
      <c r="Q23" s="5">
        <v>78.525233299999996</v>
      </c>
      <c r="R23" s="9">
        <v>68.180826460000006</v>
      </c>
    </row>
    <row r="24" spans="1:18" ht="15.75" x14ac:dyDescent="0.25">
      <c r="A24" s="49"/>
      <c r="B24" s="13"/>
      <c r="C24" s="18"/>
      <c r="D24" s="4"/>
      <c r="E24" s="4"/>
      <c r="F24" s="4"/>
      <c r="G24" s="4"/>
      <c r="H24" s="8"/>
      <c r="K24" s="49"/>
      <c r="L24" s="13"/>
      <c r="M24" s="18"/>
      <c r="N24" s="4"/>
      <c r="O24" s="4"/>
      <c r="P24" s="4"/>
      <c r="Q24" s="4"/>
      <c r="R24" s="8"/>
    </row>
    <row r="25" spans="1:18" ht="16.5" thickBot="1" x14ac:dyDescent="0.3">
      <c r="A25" s="50"/>
      <c r="B25" s="15">
        <v>1.8</v>
      </c>
      <c r="C25" s="20">
        <v>145.4934848</v>
      </c>
      <c r="D25" s="10">
        <v>125.11260129999999</v>
      </c>
      <c r="E25" s="10">
        <v>113.90455710000001</v>
      </c>
      <c r="F25" s="10">
        <v>103.08938259999999</v>
      </c>
      <c r="G25" s="10">
        <v>90.189542340000003</v>
      </c>
      <c r="H25" s="11">
        <v>78.841223240000005</v>
      </c>
      <c r="K25" s="50"/>
      <c r="L25" s="15">
        <v>1.8</v>
      </c>
      <c r="M25" s="20">
        <v>134.0116108</v>
      </c>
      <c r="N25" s="10">
        <v>115.73538259999999</v>
      </c>
      <c r="O25" s="10">
        <v>106.0823369</v>
      </c>
      <c r="P25" s="10">
        <v>96.299406410000003</v>
      </c>
      <c r="Q25" s="10">
        <v>85.072788279999997</v>
      </c>
      <c r="R25" s="11">
        <v>73.985072770000002</v>
      </c>
    </row>
    <row r="38" spans="1:19" ht="28.5" x14ac:dyDescent="0.25">
      <c r="A38" s="47" t="s">
        <v>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</sheetData>
  <mergeCells count="9">
    <mergeCell ref="A38:S38"/>
    <mergeCell ref="A5:A13"/>
    <mergeCell ref="A17:A25"/>
    <mergeCell ref="K17:K25"/>
    <mergeCell ref="C3:H3"/>
    <mergeCell ref="M3:R3"/>
    <mergeCell ref="K5:K13"/>
    <mergeCell ref="C15:H15"/>
    <mergeCell ref="M15:R15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showGridLines="0" topLeftCell="A37" zoomScale="85" zoomScaleNormal="85" workbookViewId="0">
      <selection activeCell="U56" sqref="U56"/>
    </sheetView>
  </sheetViews>
  <sheetFormatPr defaultRowHeight="15" x14ac:dyDescent="0.25"/>
  <cols>
    <col min="1" max="1" width="9.140625" style="1"/>
    <col min="2" max="2" width="13.85546875" style="1" bestFit="1" customWidth="1"/>
    <col min="3" max="3" width="12" style="1" customWidth="1"/>
    <col min="4" max="9" width="9.28515625" style="1" customWidth="1"/>
    <col min="10" max="10" width="9.140625" style="1"/>
    <col min="11" max="11" width="13.85546875" style="1" bestFit="1" customWidth="1"/>
    <col min="12" max="12" width="12" style="1" customWidth="1"/>
    <col min="13" max="18" width="9.28515625" style="1" customWidth="1"/>
    <col min="19" max="16384" width="9.140625" style="1"/>
  </cols>
  <sheetData>
    <row r="1" spans="2:18" ht="18" thickBot="1" x14ac:dyDescent="0.3">
      <c r="D1" s="51" t="s">
        <v>1</v>
      </c>
      <c r="E1" s="52"/>
      <c r="F1" s="52"/>
      <c r="G1" s="52"/>
      <c r="H1" s="52"/>
      <c r="I1" s="53"/>
      <c r="M1" s="51" t="s">
        <v>1</v>
      </c>
      <c r="N1" s="52"/>
      <c r="O1" s="52"/>
      <c r="P1" s="52"/>
      <c r="Q1" s="52"/>
      <c r="R1" s="53"/>
    </row>
    <row r="2" spans="2:18" ht="16.5" thickBot="1" x14ac:dyDescent="0.3">
      <c r="B2" s="16" t="s">
        <v>3</v>
      </c>
      <c r="C2" s="12" t="s">
        <v>2</v>
      </c>
      <c r="D2" s="24">
        <v>50</v>
      </c>
      <c r="E2" s="25">
        <v>60</v>
      </c>
      <c r="F2" s="25">
        <v>65</v>
      </c>
      <c r="G2" s="25">
        <v>70</v>
      </c>
      <c r="H2" s="25">
        <v>75</v>
      </c>
      <c r="I2" s="26">
        <v>80</v>
      </c>
      <c r="K2" s="16" t="s">
        <v>3</v>
      </c>
      <c r="L2" s="12" t="s">
        <v>2</v>
      </c>
      <c r="M2" s="24">
        <v>50</v>
      </c>
      <c r="N2" s="25">
        <v>60</v>
      </c>
      <c r="O2" s="25">
        <v>65</v>
      </c>
      <c r="P2" s="25">
        <v>70</v>
      </c>
      <c r="Q2" s="25">
        <v>75</v>
      </c>
      <c r="R2" s="26">
        <v>80</v>
      </c>
    </row>
    <row r="3" spans="2:18" ht="15.75" customHeight="1" x14ac:dyDescent="0.25">
      <c r="B3" s="48" t="s">
        <v>4</v>
      </c>
      <c r="C3" s="6" t="s">
        <v>9</v>
      </c>
      <c r="D3" s="17">
        <v>49.075611776576459</v>
      </c>
      <c r="E3" s="3">
        <v>42.590598721600514</v>
      </c>
      <c r="F3" s="3">
        <v>39.661890317422213</v>
      </c>
      <c r="G3" s="3">
        <v>37.088026204915742</v>
      </c>
      <c r="H3" s="3">
        <v>34.591686649130985</v>
      </c>
      <c r="I3" s="7">
        <v>31.6453693331054</v>
      </c>
      <c r="K3" s="48" t="s">
        <v>7</v>
      </c>
      <c r="L3" s="6">
        <v>0.2</v>
      </c>
      <c r="M3" s="17">
        <v>50.620403670000002</v>
      </c>
      <c r="N3" s="3">
        <v>44.897973839999999</v>
      </c>
      <c r="O3" s="3">
        <v>41.705244020000002</v>
      </c>
      <c r="P3" s="3">
        <v>37.898713409999999</v>
      </c>
      <c r="Q3" s="3">
        <v>33.924985069999998</v>
      </c>
      <c r="R3" s="7">
        <v>29.973287809999999</v>
      </c>
    </row>
    <row r="4" spans="2:18" ht="15.75" x14ac:dyDescent="0.25">
      <c r="B4" s="49"/>
      <c r="C4" s="13"/>
      <c r="D4" s="18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8" t="s">
        <v>0</v>
      </c>
      <c r="K4" s="49"/>
      <c r="L4" s="13"/>
      <c r="M4" s="18"/>
      <c r="N4" s="4"/>
      <c r="O4" s="4"/>
      <c r="P4" s="4"/>
      <c r="Q4" s="4"/>
      <c r="R4" s="8"/>
    </row>
    <row r="5" spans="2:18" ht="15.75" x14ac:dyDescent="0.25">
      <c r="B5" s="49"/>
      <c r="C5" s="14" t="s">
        <v>10</v>
      </c>
      <c r="D5" s="19">
        <v>97.250532932921161</v>
      </c>
      <c r="E5" s="5">
        <v>83.7361039935424</v>
      </c>
      <c r="F5" s="5">
        <v>76.6948801565796</v>
      </c>
      <c r="G5" s="5">
        <v>69.410124993752717</v>
      </c>
      <c r="H5" s="5">
        <v>60.663562309971667</v>
      </c>
      <c r="I5" s="9">
        <v>52.112972586491622</v>
      </c>
      <c r="K5" s="49"/>
      <c r="L5" s="14">
        <v>0.6</v>
      </c>
      <c r="M5" s="19">
        <v>95.718694240000005</v>
      </c>
      <c r="N5" s="5">
        <v>83.453784959999993</v>
      </c>
      <c r="O5" s="5">
        <v>76.595014579999997</v>
      </c>
      <c r="P5" s="5">
        <v>69.24996745</v>
      </c>
      <c r="Q5" s="5">
        <v>61.05870917</v>
      </c>
      <c r="R5" s="9">
        <v>52.52354631</v>
      </c>
    </row>
    <row r="6" spans="2:18" ht="15.75" x14ac:dyDescent="0.25">
      <c r="B6" s="49"/>
      <c r="C6" s="13"/>
      <c r="D6" s="18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8" t="s">
        <v>0</v>
      </c>
      <c r="K6" s="49"/>
      <c r="L6" s="13"/>
      <c r="M6" s="18"/>
      <c r="N6" s="4"/>
      <c r="O6" s="4"/>
      <c r="P6" s="4"/>
      <c r="Q6" s="4"/>
      <c r="R6" s="8"/>
    </row>
    <row r="7" spans="2:18" ht="15.75" x14ac:dyDescent="0.25">
      <c r="B7" s="49"/>
      <c r="C7" s="14" t="s">
        <v>11</v>
      </c>
      <c r="D7" s="19">
        <v>126.689403191561</v>
      </c>
      <c r="E7" s="5">
        <v>108.77415874065649</v>
      </c>
      <c r="F7" s="5">
        <v>99.296977400008316</v>
      </c>
      <c r="G7" s="5">
        <v>89.530003294704969</v>
      </c>
      <c r="H7" s="5">
        <v>77.862700029276382</v>
      </c>
      <c r="I7" s="9">
        <v>66.124796005004228</v>
      </c>
      <c r="K7" s="49"/>
      <c r="L7" s="14">
        <v>1</v>
      </c>
      <c r="M7" s="19">
        <v>123.04905719999999</v>
      </c>
      <c r="N7" s="5">
        <v>105.9573458</v>
      </c>
      <c r="O7" s="5">
        <v>97.036505129999995</v>
      </c>
      <c r="P7" s="5">
        <v>87.200987810000001</v>
      </c>
      <c r="Q7" s="5">
        <v>76.884043489999996</v>
      </c>
      <c r="R7" s="9">
        <v>66.370213050000004</v>
      </c>
    </row>
    <row r="8" spans="2:18" ht="15.75" x14ac:dyDescent="0.25">
      <c r="B8" s="49"/>
      <c r="C8" s="13"/>
      <c r="D8" s="18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8" t="s">
        <v>0</v>
      </c>
      <c r="K8" s="49"/>
      <c r="L8" s="13"/>
      <c r="M8" s="18"/>
      <c r="N8" s="4"/>
      <c r="O8" s="4"/>
      <c r="P8" s="4"/>
      <c r="Q8" s="4"/>
      <c r="R8" s="8"/>
    </row>
    <row r="9" spans="2:18" ht="15.75" x14ac:dyDescent="0.25">
      <c r="B9" s="49"/>
      <c r="C9" s="14" t="s">
        <v>12</v>
      </c>
      <c r="D9" s="19">
        <v>148.89904049458315</v>
      </c>
      <c r="E9" s="5">
        <v>126.96413517109602</v>
      </c>
      <c r="F9" s="5">
        <v>115.76646662221307</v>
      </c>
      <c r="G9" s="5">
        <v>104.11807823015963</v>
      </c>
      <c r="H9" s="5">
        <v>90.180433010366997</v>
      </c>
      <c r="I9" s="9">
        <v>76.837964101303029</v>
      </c>
      <c r="K9" s="49"/>
      <c r="L9" s="14">
        <v>1.4</v>
      </c>
      <c r="M9" s="19">
        <v>142.65823649999999</v>
      </c>
      <c r="N9" s="5">
        <v>121.77954010000001</v>
      </c>
      <c r="O9" s="5">
        <v>111.43302869999999</v>
      </c>
      <c r="P9" s="5">
        <v>99.575807060000002</v>
      </c>
      <c r="Q9" s="5">
        <v>87.896942589999995</v>
      </c>
      <c r="R9" s="9">
        <v>76.104890800000007</v>
      </c>
    </row>
    <row r="10" spans="2:18" ht="15.75" x14ac:dyDescent="0.25">
      <c r="B10" s="49"/>
      <c r="C10" s="13"/>
      <c r="D10" s="18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8" t="s">
        <v>0</v>
      </c>
      <c r="K10" s="49"/>
      <c r="L10" s="13"/>
      <c r="M10" s="18"/>
      <c r="N10" s="4"/>
      <c r="O10" s="4"/>
      <c r="P10" s="4"/>
      <c r="Q10" s="4"/>
      <c r="R10" s="8"/>
    </row>
    <row r="11" spans="2:18" ht="16.5" thickBot="1" x14ac:dyDescent="0.3">
      <c r="B11" s="50"/>
      <c r="C11" s="15" t="s">
        <v>13</v>
      </c>
      <c r="D11" s="20">
        <v>166.11626809836582</v>
      </c>
      <c r="E11" s="10">
        <v>141.32198235171242</v>
      </c>
      <c r="F11" s="10">
        <v>128.57833506485417</v>
      </c>
      <c r="G11" s="10">
        <v>115.47770818321257</v>
      </c>
      <c r="H11" s="10">
        <v>100.02800784219561</v>
      </c>
      <c r="I11" s="11">
        <v>85.289883255208281</v>
      </c>
      <c r="K11" s="50"/>
      <c r="L11" s="15">
        <v>1.8</v>
      </c>
      <c r="M11" s="20">
        <v>157.531916</v>
      </c>
      <c r="N11" s="10">
        <v>133.96995860000001</v>
      </c>
      <c r="O11" s="10">
        <v>122.0536255</v>
      </c>
      <c r="P11" s="10">
        <v>108.87695600000001</v>
      </c>
      <c r="Q11" s="10">
        <v>96.248614020000005</v>
      </c>
      <c r="R11" s="11">
        <v>83.356951140000007</v>
      </c>
    </row>
    <row r="12" spans="2:18" ht="16.5" thickBot="1" x14ac:dyDescent="0.3">
      <c r="C12" s="2"/>
      <c r="D12" s="2"/>
      <c r="L12" s="2"/>
      <c r="M12" s="2"/>
    </row>
    <row r="13" spans="2:18" ht="18" thickBot="1" x14ac:dyDescent="0.3">
      <c r="D13" s="51" t="s">
        <v>1</v>
      </c>
      <c r="E13" s="52"/>
      <c r="F13" s="52"/>
      <c r="G13" s="52"/>
      <c r="H13" s="52"/>
      <c r="I13" s="53"/>
      <c r="M13" s="51" t="s">
        <v>1</v>
      </c>
      <c r="N13" s="52"/>
      <c r="O13" s="52"/>
      <c r="P13" s="52"/>
      <c r="Q13" s="52"/>
      <c r="R13" s="53"/>
    </row>
    <row r="14" spans="2:18" ht="15.75" customHeight="1" thickBot="1" x14ac:dyDescent="0.3">
      <c r="B14" s="16" t="s">
        <v>3</v>
      </c>
      <c r="C14" s="12" t="s">
        <v>2</v>
      </c>
      <c r="D14" s="24">
        <v>50</v>
      </c>
      <c r="E14" s="25">
        <v>60</v>
      </c>
      <c r="F14" s="25">
        <v>65</v>
      </c>
      <c r="G14" s="25">
        <v>70</v>
      </c>
      <c r="H14" s="25">
        <v>75</v>
      </c>
      <c r="I14" s="26">
        <v>80</v>
      </c>
      <c r="K14" s="16" t="s">
        <v>3</v>
      </c>
      <c r="L14" s="12" t="s">
        <v>2</v>
      </c>
      <c r="M14" s="24">
        <v>50</v>
      </c>
      <c r="N14" s="25">
        <v>60</v>
      </c>
      <c r="O14" s="25">
        <v>65</v>
      </c>
      <c r="P14" s="25">
        <v>70</v>
      </c>
      <c r="Q14" s="25">
        <v>75</v>
      </c>
      <c r="R14" s="26">
        <v>80</v>
      </c>
    </row>
    <row r="15" spans="2:18" ht="15.75" x14ac:dyDescent="0.25">
      <c r="B15" s="48" t="s">
        <v>5</v>
      </c>
      <c r="C15" s="6">
        <v>0.2</v>
      </c>
      <c r="D15" s="17">
        <v>50.557957620000003</v>
      </c>
      <c r="E15" s="3">
        <v>44.844416780000003</v>
      </c>
      <c r="F15" s="3">
        <v>41.696549189999999</v>
      </c>
      <c r="G15" s="3">
        <v>38.01391005</v>
      </c>
      <c r="H15" s="3">
        <v>34.076101479999998</v>
      </c>
      <c r="I15" s="7">
        <v>29.28600715</v>
      </c>
      <c r="K15" s="48" t="s">
        <v>6</v>
      </c>
      <c r="L15" s="6">
        <v>0.2</v>
      </c>
      <c r="M15" s="17">
        <v>49.477909099999998</v>
      </c>
      <c r="N15" s="3">
        <v>43.964546990000002</v>
      </c>
      <c r="O15" s="3">
        <v>41.052386130000002</v>
      </c>
      <c r="P15" s="3">
        <v>37.624084230000001</v>
      </c>
      <c r="Q15" s="3">
        <v>33.586034660000003</v>
      </c>
      <c r="R15" s="7">
        <v>29.19322764</v>
      </c>
    </row>
    <row r="16" spans="2:18" ht="15.75" x14ac:dyDescent="0.25">
      <c r="B16" s="49"/>
      <c r="C16" s="13"/>
      <c r="D16" s="18"/>
      <c r="E16" s="4"/>
      <c r="F16" s="4"/>
      <c r="G16" s="4"/>
      <c r="H16" s="4"/>
      <c r="I16" s="8"/>
      <c r="K16" s="49"/>
      <c r="L16" s="13"/>
      <c r="M16" s="18"/>
      <c r="N16" s="4"/>
      <c r="O16" s="4"/>
      <c r="P16" s="4"/>
      <c r="Q16" s="4"/>
      <c r="R16" s="8"/>
    </row>
    <row r="17" spans="2:19" ht="15.75" x14ac:dyDescent="0.25">
      <c r="B17" s="49"/>
      <c r="C17" s="14">
        <v>0.6</v>
      </c>
      <c r="D17" s="19">
        <v>92.776771670000002</v>
      </c>
      <c r="E17" s="5">
        <v>80.3326414</v>
      </c>
      <c r="F17" s="5">
        <v>74.136458529999999</v>
      </c>
      <c r="G17" s="5">
        <v>67.191115719999999</v>
      </c>
      <c r="H17" s="5">
        <v>59.539261379999999</v>
      </c>
      <c r="I17" s="9">
        <v>51.89413596</v>
      </c>
      <c r="K17" s="49"/>
      <c r="L17" s="14">
        <v>0.6</v>
      </c>
      <c r="M17" s="19">
        <v>88.847505699999999</v>
      </c>
      <c r="N17" s="5">
        <v>76.628117610000004</v>
      </c>
      <c r="O17" s="5">
        <v>70.569638119999993</v>
      </c>
      <c r="P17" s="5">
        <v>64.269169570000003</v>
      </c>
      <c r="Q17" s="5">
        <v>57.346420549999998</v>
      </c>
      <c r="R17" s="9">
        <v>50.116571139999998</v>
      </c>
    </row>
    <row r="18" spans="2:19" ht="15.75" x14ac:dyDescent="0.25">
      <c r="B18" s="49"/>
      <c r="C18" s="13"/>
      <c r="D18" s="18"/>
      <c r="E18" s="4"/>
      <c r="F18" s="4"/>
      <c r="G18" s="4"/>
      <c r="H18" s="4"/>
      <c r="I18" s="8"/>
      <c r="K18" s="49"/>
      <c r="L18" s="13"/>
      <c r="M18" s="18"/>
      <c r="N18" s="4"/>
      <c r="O18" s="4"/>
      <c r="P18" s="4"/>
      <c r="Q18" s="4"/>
      <c r="R18" s="8"/>
    </row>
    <row r="19" spans="2:19" ht="15.75" x14ac:dyDescent="0.25">
      <c r="B19" s="49"/>
      <c r="C19" s="14">
        <v>1</v>
      </c>
      <c r="D19" s="19">
        <v>117.0351714</v>
      </c>
      <c r="E19" s="5">
        <v>100.4992804</v>
      </c>
      <c r="F19" s="5">
        <v>92.038656239999995</v>
      </c>
      <c r="G19" s="5">
        <v>83.392820209999996</v>
      </c>
      <c r="H19" s="5">
        <v>73.520978479999997</v>
      </c>
      <c r="I19" s="9">
        <v>64.321090889999994</v>
      </c>
      <c r="K19" s="49"/>
      <c r="L19" s="14">
        <v>1</v>
      </c>
      <c r="M19" s="19">
        <v>110.13555479999999</v>
      </c>
      <c r="N19" s="5">
        <v>94.534756650000006</v>
      </c>
      <c r="O19" s="5">
        <v>86.816407609999999</v>
      </c>
      <c r="P19" s="5">
        <v>78.673254240000006</v>
      </c>
      <c r="Q19" s="5">
        <v>69.974697149999997</v>
      </c>
      <c r="R19" s="9">
        <v>60.785987130000002</v>
      </c>
    </row>
    <row r="20" spans="2:19" ht="15.75" x14ac:dyDescent="0.25">
      <c r="B20" s="49"/>
      <c r="C20" s="13"/>
      <c r="D20" s="18"/>
      <c r="E20" s="4"/>
      <c r="F20" s="4"/>
      <c r="G20" s="4"/>
      <c r="H20" s="4"/>
      <c r="I20" s="8"/>
      <c r="K20" s="49"/>
      <c r="L20" s="13"/>
      <c r="M20" s="18"/>
      <c r="N20" s="4"/>
      <c r="O20" s="4"/>
      <c r="P20" s="4"/>
      <c r="Q20" s="4"/>
      <c r="R20" s="8"/>
    </row>
    <row r="21" spans="2:19" ht="15.75" x14ac:dyDescent="0.25">
      <c r="B21" s="49"/>
      <c r="C21" s="14">
        <v>1.4</v>
      </c>
      <c r="D21" s="19">
        <v>133.5462952</v>
      </c>
      <c r="E21" s="5">
        <v>114.40076879999999</v>
      </c>
      <c r="F21" s="5">
        <v>104.4137793</v>
      </c>
      <c r="G21" s="5">
        <v>94.578388459999999</v>
      </c>
      <c r="H21" s="5">
        <v>83.026688100000001</v>
      </c>
      <c r="I21" s="9">
        <v>72.612571270000004</v>
      </c>
      <c r="K21" s="49"/>
      <c r="L21" s="14">
        <v>1.4</v>
      </c>
      <c r="M21" s="19">
        <v>123.62284150000001</v>
      </c>
      <c r="N21" s="5">
        <v>106.796075</v>
      </c>
      <c r="O21" s="5">
        <v>97.810224689999998</v>
      </c>
      <c r="P21" s="5">
        <v>88.580235979999998</v>
      </c>
      <c r="Q21" s="5">
        <v>78.525233299999996</v>
      </c>
      <c r="R21" s="9">
        <v>68.180826460000006</v>
      </c>
    </row>
    <row r="22" spans="2:19" ht="15.75" x14ac:dyDescent="0.25">
      <c r="B22" s="49"/>
      <c r="C22" s="13"/>
      <c r="D22" s="18"/>
      <c r="E22" s="4"/>
      <c r="F22" s="4"/>
      <c r="G22" s="4"/>
      <c r="H22" s="4"/>
      <c r="I22" s="8"/>
      <c r="K22" s="49"/>
      <c r="L22" s="13"/>
      <c r="M22" s="18"/>
      <c r="N22" s="4"/>
      <c r="O22" s="4"/>
      <c r="P22" s="4"/>
      <c r="Q22" s="4"/>
      <c r="R22" s="8"/>
    </row>
    <row r="23" spans="2:19" ht="16.5" thickBot="1" x14ac:dyDescent="0.3">
      <c r="B23" s="50"/>
      <c r="C23" s="15">
        <v>1.8</v>
      </c>
      <c r="D23" s="20">
        <v>145.4934848</v>
      </c>
      <c r="E23" s="10">
        <v>125.11260129999999</v>
      </c>
      <c r="F23" s="10">
        <v>113.90455710000001</v>
      </c>
      <c r="G23" s="10">
        <v>103.08938259999999</v>
      </c>
      <c r="H23" s="10">
        <v>90.189542340000003</v>
      </c>
      <c r="I23" s="11">
        <v>78.841223240000005</v>
      </c>
      <c r="K23" s="50"/>
      <c r="L23" s="15">
        <v>1.8</v>
      </c>
      <c r="M23" s="20">
        <v>134.0116108</v>
      </c>
      <c r="N23" s="10">
        <v>115.73538259999999</v>
      </c>
      <c r="O23" s="10">
        <v>106.0823369</v>
      </c>
      <c r="P23" s="10">
        <v>96.299406410000003</v>
      </c>
      <c r="Q23" s="10">
        <v>85.072788279999997</v>
      </c>
      <c r="R23" s="11">
        <v>73.985072770000002</v>
      </c>
    </row>
    <row r="26" spans="2:19" ht="31.5" x14ac:dyDescent="0.25">
      <c r="B26" s="54" t="s"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2:19" ht="15.75" customHeight="1" x14ac:dyDescent="0.25"/>
  </sheetData>
  <mergeCells count="9">
    <mergeCell ref="B26:S26"/>
    <mergeCell ref="B15:B23"/>
    <mergeCell ref="K15:K23"/>
    <mergeCell ref="D1:I1"/>
    <mergeCell ref="M1:R1"/>
    <mergeCell ref="B3:B11"/>
    <mergeCell ref="K3:K11"/>
    <mergeCell ref="D13:I13"/>
    <mergeCell ref="M13:R13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showGridLines="0" tabSelected="1" zoomScale="85" zoomScaleNormal="85" workbookViewId="0">
      <selection activeCell="T48" sqref="T48"/>
    </sheetView>
  </sheetViews>
  <sheetFormatPr defaultRowHeight="15" x14ac:dyDescent="0.25"/>
  <sheetData>
    <row r="2" spans="1:17" ht="26.25" x14ac:dyDescent="0.4">
      <c r="B2" s="55" t="s"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">
    <mergeCell ref="B2:P2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C39"/>
  <sheetViews>
    <sheetView showGridLines="0" topLeftCell="A22" zoomScale="55" zoomScaleNormal="55" workbookViewId="0">
      <selection activeCell="L42" sqref="L42"/>
    </sheetView>
  </sheetViews>
  <sheetFormatPr defaultRowHeight="15" x14ac:dyDescent="0.25"/>
  <cols>
    <col min="1" max="1" width="9.140625" style="30"/>
    <col min="2" max="2" width="9.28515625" style="30" customWidth="1"/>
    <col min="3" max="3" width="7.140625" style="30" customWidth="1"/>
    <col min="4" max="4" width="8.5703125" style="30" bestFit="1" customWidth="1"/>
    <col min="5" max="10" width="13.140625" style="30" bestFit="1" customWidth="1"/>
    <col min="11" max="11" width="9.140625" style="30"/>
    <col min="12" max="12" width="9.28515625" style="30" customWidth="1"/>
    <col min="13" max="13" width="9.28515625" style="30" bestFit="1" customWidth="1"/>
    <col min="14" max="19" width="13.140625" style="30" bestFit="1" customWidth="1"/>
    <col min="20" max="22" width="9.140625" style="30"/>
    <col min="23" max="23" width="9.5703125" style="30" bestFit="1" customWidth="1"/>
    <col min="24" max="24" width="10.140625" style="30" bestFit="1" customWidth="1"/>
    <col min="25" max="16384" width="9.140625" style="30"/>
  </cols>
  <sheetData>
    <row r="4" spans="2:29" ht="24" thickBot="1" x14ac:dyDescent="0.3">
      <c r="B4" s="68" t="s">
        <v>20</v>
      </c>
      <c r="C4" s="68"/>
      <c r="D4" s="68"/>
      <c r="E4" s="68"/>
      <c r="F4" s="68"/>
      <c r="G4" s="68"/>
      <c r="H4" s="68"/>
      <c r="I4" s="68"/>
      <c r="J4" s="68"/>
      <c r="L4" s="69" t="s">
        <v>21</v>
      </c>
      <c r="M4" s="69"/>
      <c r="N4" s="69"/>
      <c r="O4" s="69"/>
      <c r="P4" s="69"/>
      <c r="Q4" s="69"/>
      <c r="R4" s="69"/>
      <c r="S4" s="69"/>
      <c r="U4" s="68" t="s">
        <v>26</v>
      </c>
      <c r="V4" s="68"/>
      <c r="W4" s="68"/>
      <c r="X4" s="68"/>
      <c r="Y4" s="68"/>
      <c r="Z4" s="68"/>
      <c r="AA4" s="68"/>
      <c r="AB4" s="68"/>
      <c r="AC4" s="68"/>
    </row>
    <row r="5" spans="2:29" ht="15.75" thickBot="1" x14ac:dyDescent="0.3">
      <c r="B5" s="31"/>
      <c r="C5" s="31"/>
      <c r="D5" s="31"/>
      <c r="E5" s="31"/>
      <c r="F5" s="31"/>
      <c r="G5" s="31"/>
      <c r="H5" s="31"/>
      <c r="I5" s="31"/>
      <c r="J5" s="31"/>
      <c r="L5" s="31"/>
      <c r="M5" s="31"/>
      <c r="N5" s="65" t="s">
        <v>19</v>
      </c>
      <c r="O5" s="66"/>
      <c r="P5" s="66"/>
      <c r="Q5" s="66"/>
      <c r="R5" s="66"/>
      <c r="S5" s="67"/>
      <c r="U5" s="31"/>
      <c r="V5" s="31"/>
      <c r="W5" s="31"/>
      <c r="X5" s="31"/>
      <c r="Y5" s="31"/>
      <c r="Z5" s="31"/>
      <c r="AA5" s="31"/>
      <c r="AB5" s="31"/>
      <c r="AC5" s="31"/>
    </row>
    <row r="6" spans="2:29" ht="15.75" thickBot="1" x14ac:dyDescent="0.3">
      <c r="B6" s="59" t="s">
        <v>22</v>
      </c>
      <c r="C6" s="61" t="s">
        <v>18</v>
      </c>
      <c r="D6" s="62"/>
      <c r="E6" s="65" t="s">
        <v>19</v>
      </c>
      <c r="F6" s="66"/>
      <c r="G6" s="66"/>
      <c r="H6" s="66"/>
      <c r="I6" s="66"/>
      <c r="J6" s="67"/>
      <c r="L6" s="59" t="s">
        <v>22</v>
      </c>
      <c r="M6" s="61" t="s">
        <v>18</v>
      </c>
      <c r="N6" s="27">
        <v>0.5</v>
      </c>
      <c r="O6" s="28">
        <v>0.6</v>
      </c>
      <c r="P6" s="28">
        <v>0.65</v>
      </c>
      <c r="Q6" s="28">
        <v>0.7</v>
      </c>
      <c r="R6" s="28">
        <v>0.75</v>
      </c>
      <c r="S6" s="29">
        <v>0.8</v>
      </c>
      <c r="U6" s="59" t="s">
        <v>18</v>
      </c>
      <c r="V6" s="61" t="s">
        <v>17</v>
      </c>
      <c r="W6" s="62"/>
      <c r="X6" s="65" t="s">
        <v>19</v>
      </c>
      <c r="Y6" s="66"/>
      <c r="Z6" s="66"/>
      <c r="AA6" s="66"/>
      <c r="AB6" s="66"/>
      <c r="AC6" s="67"/>
    </row>
    <row r="7" spans="2:29" ht="18.75" thickBot="1" x14ac:dyDescent="0.3">
      <c r="B7" s="60"/>
      <c r="C7" s="63"/>
      <c r="D7" s="64"/>
      <c r="E7" s="27">
        <v>0.5</v>
      </c>
      <c r="F7" s="28">
        <v>0.6</v>
      </c>
      <c r="G7" s="28">
        <v>0.65</v>
      </c>
      <c r="H7" s="28">
        <v>0.7</v>
      </c>
      <c r="I7" s="28">
        <v>0.75</v>
      </c>
      <c r="J7" s="29">
        <v>0.8</v>
      </c>
      <c r="L7" s="60"/>
      <c r="M7" s="63"/>
      <c r="N7" s="27" t="s">
        <v>24</v>
      </c>
      <c r="O7" s="28" t="str">
        <f>N6&amp;" - "&amp;O6</f>
        <v>0.5 - 0.6</v>
      </c>
      <c r="P7" s="28" t="str">
        <f t="shared" ref="P7:S7" si="0">O6&amp;" - "&amp;P6</f>
        <v>0.6 - 0.65</v>
      </c>
      <c r="Q7" s="28" t="str">
        <f t="shared" si="0"/>
        <v>0.65 - 0.7</v>
      </c>
      <c r="R7" s="28" t="str">
        <f t="shared" si="0"/>
        <v>0.7 - 0.75</v>
      </c>
      <c r="S7" s="29" t="str">
        <f t="shared" si="0"/>
        <v>0.75 - 0.8</v>
      </c>
      <c r="U7" s="60"/>
      <c r="V7" s="63"/>
      <c r="W7" s="64"/>
      <c r="X7" s="27">
        <v>0.5</v>
      </c>
      <c r="Y7" s="28">
        <v>0.6</v>
      </c>
      <c r="Z7" s="28">
        <v>0.65</v>
      </c>
      <c r="AA7" s="28">
        <v>0.7</v>
      </c>
      <c r="AB7" s="28">
        <v>0.75</v>
      </c>
      <c r="AC7" s="29">
        <v>0.8</v>
      </c>
    </row>
    <row r="8" spans="2:29" ht="18" x14ac:dyDescent="0.25">
      <c r="B8" s="57">
        <v>400</v>
      </c>
      <c r="C8" s="32">
        <v>0.2</v>
      </c>
      <c r="D8" s="33" t="s">
        <v>23</v>
      </c>
      <c r="E8" s="34" t="s">
        <v>16</v>
      </c>
      <c r="F8" s="35" t="s">
        <v>16</v>
      </c>
      <c r="G8" s="35" t="s">
        <v>16</v>
      </c>
      <c r="H8" s="35" t="s">
        <v>16</v>
      </c>
      <c r="I8" s="35" t="s">
        <v>16</v>
      </c>
      <c r="J8" s="36" t="s">
        <v>16</v>
      </c>
      <c r="L8" s="57">
        <v>400</v>
      </c>
      <c r="M8" s="32">
        <v>0.2</v>
      </c>
      <c r="N8" s="34" t="s">
        <v>16</v>
      </c>
      <c r="O8" s="35">
        <f>('h vs Q'!D5-'h vs Q'!C5)/'h vs Q'!C5</f>
        <v>-0.13214329521758927</v>
      </c>
      <c r="P8" s="35">
        <f>('h vs Q'!E5-'h vs Q'!D5)/'h vs Q'!D5</f>
        <v>-6.8764198956727973E-2</v>
      </c>
      <c r="Q8" s="35">
        <f>('h vs Q'!F5-'h vs Q'!E5)/'h vs Q'!E5</f>
        <v>-6.489514473231886E-2</v>
      </c>
      <c r="R8" s="35">
        <f>('h vs Q'!G5-'h vs Q'!F5)/'h vs Q'!F5</f>
        <v>-6.7308503881877826E-2</v>
      </c>
      <c r="S8" s="36">
        <f>('h vs Q'!H5-'h vs Q'!G5)/'h vs Q'!G5</f>
        <v>-8.5174144467442509E-2</v>
      </c>
      <c r="U8" s="56">
        <v>0.2</v>
      </c>
      <c r="V8" s="32">
        <v>400</v>
      </c>
      <c r="W8" s="33" t="s">
        <v>25</v>
      </c>
      <c r="X8" s="34" t="s">
        <v>16</v>
      </c>
      <c r="Y8" s="35" t="s">
        <v>16</v>
      </c>
      <c r="Z8" s="35" t="s">
        <v>16</v>
      </c>
      <c r="AA8" s="35" t="s">
        <v>16</v>
      </c>
      <c r="AB8" s="35" t="s">
        <v>16</v>
      </c>
      <c r="AC8" s="36" t="s">
        <v>16</v>
      </c>
    </row>
    <row r="9" spans="2:29" x14ac:dyDescent="0.25">
      <c r="B9" s="57"/>
      <c r="C9" s="37">
        <v>0.6</v>
      </c>
      <c r="D9" s="38" t="str">
        <f>C8&amp;" - "&amp;C9</f>
        <v>0.2 - 0.6</v>
      </c>
      <c r="E9" s="39">
        <f>('h vs Q'!C7-'h vs Q'!C5)/'h vs Q'!C5</f>
        <v>0.98164687942491113</v>
      </c>
      <c r="F9" s="40">
        <f>('h vs Q'!D7-'h vs Q'!D5)/'h vs Q'!D5</f>
        <v>0.96607013066182312</v>
      </c>
      <c r="G9" s="40">
        <f>('h vs Q'!E7-'h vs Q'!E5)/'h vs Q'!E5</f>
        <v>0.93371721677345187</v>
      </c>
      <c r="H9" s="40">
        <f>('h vs Q'!F7-'h vs Q'!F5)/'h vs Q'!F5</f>
        <v>0.87149687099155793</v>
      </c>
      <c r="I9" s="40">
        <f>('h vs Q'!G7-'h vs Q'!G5)/'h vs Q'!G5</f>
        <v>0.75370351047903184</v>
      </c>
      <c r="J9" s="41">
        <f>('h vs Q'!H7-'h vs Q'!H5)/'h vs Q'!H5</f>
        <v>0.64678035632765707</v>
      </c>
      <c r="L9" s="57"/>
      <c r="M9" s="37">
        <v>0.6</v>
      </c>
      <c r="N9" s="39" t="s">
        <v>16</v>
      </c>
      <c r="O9" s="40">
        <f>('h vs Q'!D7-'h vs Q'!C7)/'h vs Q'!C7</f>
        <v>-0.13896508874352778</v>
      </c>
      <c r="P9" s="40">
        <f>('h vs Q'!E7-'h vs Q'!D7)/'h vs Q'!D7</f>
        <v>-8.4088266603683973E-2</v>
      </c>
      <c r="Q9" s="40">
        <f>('h vs Q'!F7-'h vs Q'!E7)/'h vs Q'!E7</f>
        <v>-9.4983591446448454E-2</v>
      </c>
      <c r="R9" s="40">
        <f>('h vs Q'!G7-'h vs Q'!F7)/'h vs Q'!F7</f>
        <v>-0.12601277817275633</v>
      </c>
      <c r="S9" s="41">
        <f>('h vs Q'!H7-'h vs Q'!G7)/'h vs Q'!G7</f>
        <v>-0.14095099921414486</v>
      </c>
      <c r="U9" s="57"/>
      <c r="V9" s="37">
        <v>600</v>
      </c>
      <c r="W9" s="38" t="str">
        <f>V8&amp;" - "&amp;V9</f>
        <v>400 - 600</v>
      </c>
      <c r="X9" s="39">
        <f>('h vs Q'!M5-'h vs Q'!C5)/'h vs Q'!C5</f>
        <v>3.147779187056135E-2</v>
      </c>
      <c r="Y9" s="40">
        <f>('h vs Q'!N5-'h vs Q'!D5)/'h vs Q'!D5</f>
        <v>5.4175691059944214E-2</v>
      </c>
      <c r="Z9" s="40">
        <f>('h vs Q'!O5-'h vs Q'!E5)/'h vs Q'!E5</f>
        <v>5.151932210553789E-2</v>
      </c>
      <c r="AA9" s="40">
        <f>('h vs Q'!P5-'h vs Q'!F5)/'h vs Q'!F5</f>
        <v>2.185846182822224E-2</v>
      </c>
      <c r="AB9" s="40">
        <f>('h vs Q'!Q5-'h vs Q'!G5)/'h vs Q'!G5</f>
        <v>-1.9273462606592368E-2</v>
      </c>
      <c r="AC9" s="41">
        <f>('h vs Q'!R5-'h vs Q'!H5)/'h vs Q'!H5</f>
        <v>-5.2838110546435439E-2</v>
      </c>
    </row>
    <row r="10" spans="2:29" x14ac:dyDescent="0.25">
      <c r="B10" s="57"/>
      <c r="C10" s="37">
        <v>1</v>
      </c>
      <c r="D10" s="38" t="str">
        <f>C9&amp;" - "&amp;C10</f>
        <v>0.6 - 1</v>
      </c>
      <c r="E10" s="39">
        <f>('h vs Q'!C9-'h vs Q'!C7)/'h vs Q'!C7</f>
        <v>0.30271165998591887</v>
      </c>
      <c r="F10" s="40">
        <f>('h vs Q'!D9-'h vs Q'!D7)/'h vs Q'!D7</f>
        <v>0.2990114604453652</v>
      </c>
      <c r="G10" s="40">
        <f>('h vs Q'!E9-'h vs Q'!E7)/'h vs Q'!E7</f>
        <v>0.29470151328595168</v>
      </c>
      <c r="H10" s="40">
        <f>('h vs Q'!F9-'h vs Q'!F7)/'h vs Q'!F7</f>
        <v>0.28986950106721676</v>
      </c>
      <c r="I10" s="40">
        <f>('h vs Q'!G9-'h vs Q'!G7)/'h vs Q'!G7</f>
        <v>0.28351677785459661</v>
      </c>
      <c r="J10" s="41">
        <f>('h vs Q'!H9-'h vs Q'!H7)/'h vs Q'!H7</f>
        <v>0.2688740005237133</v>
      </c>
      <c r="L10" s="57"/>
      <c r="M10" s="37">
        <v>1</v>
      </c>
      <c r="N10" s="39" t="s">
        <v>16</v>
      </c>
      <c r="O10" s="40">
        <f>('h vs Q'!D9-'h vs Q'!C9)/'h vs Q'!C9</f>
        <v>-0.14141075732921185</v>
      </c>
      <c r="P10" s="40">
        <f>('h vs Q'!E9-'h vs Q'!D9)/'h vs Q'!D9</f>
        <v>-8.7127139849861132E-2</v>
      </c>
      <c r="Q10" s="40">
        <f>('h vs Q'!F9-'h vs Q'!E9)/'h vs Q'!E9</f>
        <v>-9.8361242819688582E-2</v>
      </c>
      <c r="R10" s="40">
        <f>('h vs Q'!G9-'h vs Q'!F9)/'h vs Q'!F9</f>
        <v>-0.13031724378500745</v>
      </c>
      <c r="S10" s="41">
        <f>('h vs Q'!H9-'h vs Q'!G9)/'h vs Q'!G9</f>
        <v>-0.15075130993221017</v>
      </c>
      <c r="U10" s="57"/>
      <c r="V10" s="37">
        <v>800</v>
      </c>
      <c r="W10" s="38" t="str">
        <f>V9&amp;" - "&amp;V10</f>
        <v>600 - 800</v>
      </c>
      <c r="X10" s="39">
        <f>('h vs Q'!C17-'h vs Q'!M5)/'h vs Q'!M5</f>
        <v>-1.2336142241593144E-3</v>
      </c>
      <c r="Y10" s="40">
        <f>('h vs Q'!D17-'h vs Q'!N5)/'h vs Q'!N5</f>
        <v>-1.1928614015156572E-3</v>
      </c>
      <c r="Z10" s="40">
        <f>('h vs Q'!E17-'h vs Q'!O5)/'h vs Q'!O5</f>
        <v>-2.0848289476099198E-4</v>
      </c>
      <c r="AA10" s="40">
        <f>('h vs Q'!F17-'h vs Q'!P5)/'h vs Q'!P5</f>
        <v>3.0395923669958862E-3</v>
      </c>
      <c r="AB10" s="40">
        <f>('h vs Q'!G17-'h vs Q'!Q5)/'h vs Q'!Q5</f>
        <v>4.454428194682775E-3</v>
      </c>
      <c r="AC10" s="41">
        <f>('h vs Q'!H17-'h vs Q'!R5)/'h vs Q'!R5</f>
        <v>-2.2929772147675481E-2</v>
      </c>
    </row>
    <row r="11" spans="2:29" ht="15.75" thickBot="1" x14ac:dyDescent="0.3">
      <c r="B11" s="57"/>
      <c r="C11" s="37">
        <v>1.4</v>
      </c>
      <c r="D11" s="38" t="str">
        <f>C10&amp;" - "&amp;C11</f>
        <v>1 - 1.4</v>
      </c>
      <c r="E11" s="39">
        <f>('h vs Q'!C11-'h vs Q'!C9)/'h vs Q'!C9</f>
        <v>0.17530777431668865</v>
      </c>
      <c r="F11" s="40">
        <f>('h vs Q'!D11-'h vs Q'!D9)/'h vs Q'!D9</f>
        <v>0.16722700171654525</v>
      </c>
      <c r="G11" s="40">
        <f>('h vs Q'!E11-'h vs Q'!E9)/'h vs Q'!E9</f>
        <v>0.16586093205897903</v>
      </c>
      <c r="H11" s="40">
        <f>('h vs Q'!F11-'h vs Q'!F9)/'h vs Q'!F9</f>
        <v>0.16294062770706311</v>
      </c>
      <c r="I11" s="40">
        <f>('h vs Q'!G11-'h vs Q'!G9)/'h vs Q'!G9</f>
        <v>0.15819812280410447</v>
      </c>
      <c r="J11" s="41">
        <f>('h vs Q'!H11-'h vs Q'!H9)/'h vs Q'!H9</f>
        <v>0.16201438406687932</v>
      </c>
      <c r="L11" s="57"/>
      <c r="M11" s="37">
        <v>1.4</v>
      </c>
      <c r="N11" s="39" t="s">
        <v>16</v>
      </c>
      <c r="O11" s="40">
        <f>('h vs Q'!D11-'h vs Q'!C11)/'h vs Q'!C11</f>
        <v>-0.14731394675632653</v>
      </c>
      <c r="P11" s="40">
        <f>('h vs Q'!E11-'h vs Q'!D11)/'h vs Q'!D11</f>
        <v>-8.8195524931454397E-2</v>
      </c>
      <c r="Q11" s="40">
        <f>('h vs Q'!F11-'h vs Q'!E11)/'h vs Q'!E11</f>
        <v>-0.10061971080162842</v>
      </c>
      <c r="R11" s="40">
        <f>('h vs Q'!G11-'h vs Q'!F11)/'h vs Q'!F11</f>
        <v>-0.13386383476059344</v>
      </c>
      <c r="S11" s="41">
        <f>('h vs Q'!H11-'h vs Q'!G11)/'h vs Q'!G11</f>
        <v>-0.14795303663634149</v>
      </c>
      <c r="U11" s="58"/>
      <c r="V11" s="42">
        <v>1000</v>
      </c>
      <c r="W11" s="43" t="str">
        <f>V10&amp;" - "&amp;V11</f>
        <v>800 - 1000</v>
      </c>
      <c r="X11" s="44">
        <f>('h vs Q'!M17-'h vs Q'!C17)/'h vs Q'!C17</f>
        <v>-2.1362582090791456E-2</v>
      </c>
      <c r="Y11" s="45">
        <f>('h vs Q'!N17-'h vs Q'!D17)/'h vs Q'!D17</f>
        <v>-1.9620498005727453E-2</v>
      </c>
      <c r="Z11" s="45">
        <f>('h vs Q'!O17-'h vs Q'!E17)/'h vs Q'!E17</f>
        <v>-1.5448833836697574E-2</v>
      </c>
      <c r="AA11" s="45">
        <f>('h vs Q'!P17-'h vs Q'!F17)/'h vs Q'!F17</f>
        <v>-1.0254820393041854E-2</v>
      </c>
      <c r="AB11" s="45">
        <f>('h vs Q'!Q17-'h vs Q'!G17)/'h vs Q'!G17</f>
        <v>-1.4381540103336832E-2</v>
      </c>
      <c r="AC11" s="46">
        <f>('h vs Q'!R17-'h vs Q'!H17)/'h vs Q'!H17</f>
        <v>-3.1680491480041086E-3</v>
      </c>
    </row>
    <row r="12" spans="2:29" ht="15.75" thickBot="1" x14ac:dyDescent="0.3">
      <c r="B12" s="58"/>
      <c r="C12" s="42">
        <v>1.8</v>
      </c>
      <c r="D12" s="43" t="str">
        <f>C11&amp;" - "&amp;C12</f>
        <v>1.4 - 1.8</v>
      </c>
      <c r="E12" s="44">
        <f>('h vs Q'!C13-'h vs Q'!C11)/'h vs Q'!C11</f>
        <v>0.11563021189790022</v>
      </c>
      <c r="F12" s="45">
        <f>('h vs Q'!D13-'h vs Q'!D11)/'h vs Q'!D11</f>
        <v>0.11308585027785889</v>
      </c>
      <c r="G12" s="45">
        <f>('h vs Q'!E13-'h vs Q'!E11)/'h vs Q'!E11</f>
        <v>0.11066994455700853</v>
      </c>
      <c r="H12" s="45">
        <f>('h vs Q'!F13-'h vs Q'!F11)/'h vs Q'!F11</f>
        <v>0.10910333869149756</v>
      </c>
      <c r="I12" s="45">
        <f>('h vs Q'!G13-'h vs Q'!G11)/'h vs Q'!G11</f>
        <v>0.1091985756011678</v>
      </c>
      <c r="J12" s="46">
        <f>('h vs Q'!H13-'h vs Q'!H11)/'h vs Q'!H11</f>
        <v>0.10999665663658471</v>
      </c>
      <c r="L12" s="58"/>
      <c r="M12" s="42">
        <v>1.8</v>
      </c>
      <c r="N12" s="44" t="s">
        <v>16</v>
      </c>
      <c r="O12" s="45">
        <f>('h vs Q'!D13-'h vs Q'!C13)/'h vs Q'!C13</f>
        <v>-0.14925862488056529</v>
      </c>
      <c r="P12" s="45">
        <f>('h vs Q'!E13-'h vs Q'!D13)/'h vs Q'!D13</f>
        <v>-9.0174557947699435E-2</v>
      </c>
      <c r="Q12" s="45">
        <f>('h vs Q'!F13-'h vs Q'!E13)/'h vs Q'!E13</f>
        <v>-0.10188829148420472</v>
      </c>
      <c r="R12" s="45">
        <f>('h vs Q'!G13-'h vs Q'!F13)/'h vs Q'!F13</f>
        <v>-0.13378946104909747</v>
      </c>
      <c r="S12" s="46">
        <f>('h vs Q'!H13-'h vs Q'!G13)/'h vs Q'!G13</f>
        <v>-0.14733997912103</v>
      </c>
    </row>
    <row r="13" spans="2:29" ht="15.75" thickBot="1" x14ac:dyDescent="0.3">
      <c r="U13" s="59" t="s">
        <v>18</v>
      </c>
      <c r="V13" s="61" t="s">
        <v>17</v>
      </c>
      <c r="W13" s="62"/>
      <c r="X13" s="65" t="s">
        <v>19</v>
      </c>
      <c r="Y13" s="66"/>
      <c r="Z13" s="66"/>
      <c r="AA13" s="66"/>
      <c r="AB13" s="66"/>
      <c r="AC13" s="67"/>
    </row>
    <row r="14" spans="2:29" ht="15.75" thickBot="1" x14ac:dyDescent="0.3">
      <c r="U14" s="60"/>
      <c r="V14" s="63"/>
      <c r="W14" s="64"/>
      <c r="X14" s="27">
        <v>0.5</v>
      </c>
      <c r="Y14" s="28">
        <v>0.6</v>
      </c>
      <c r="Z14" s="28">
        <v>0.65</v>
      </c>
      <c r="AA14" s="28">
        <v>0.7</v>
      </c>
      <c r="AB14" s="28">
        <v>0.75</v>
      </c>
      <c r="AC14" s="29">
        <v>0.8</v>
      </c>
    </row>
    <row r="15" spans="2:29" ht="18.75" thickBot="1" x14ac:dyDescent="0.3">
      <c r="B15" s="59" t="s">
        <v>22</v>
      </c>
      <c r="C15" s="61" t="s">
        <v>18</v>
      </c>
      <c r="D15" s="62"/>
      <c r="E15" s="65" t="s">
        <v>19</v>
      </c>
      <c r="F15" s="66"/>
      <c r="G15" s="66"/>
      <c r="H15" s="66"/>
      <c r="I15" s="66"/>
      <c r="J15" s="67"/>
      <c r="L15" s="59" t="s">
        <v>22</v>
      </c>
      <c r="M15" s="61" t="s">
        <v>18</v>
      </c>
      <c r="N15" s="65" t="s">
        <v>19</v>
      </c>
      <c r="O15" s="66"/>
      <c r="P15" s="66"/>
      <c r="Q15" s="66"/>
      <c r="R15" s="66"/>
      <c r="S15" s="67"/>
      <c r="U15" s="56">
        <v>0.6</v>
      </c>
      <c r="V15" s="32">
        <v>400</v>
      </c>
      <c r="W15" s="33" t="s">
        <v>25</v>
      </c>
      <c r="X15" s="34" t="s">
        <v>16</v>
      </c>
      <c r="Y15" s="35" t="s">
        <v>16</v>
      </c>
      <c r="Z15" s="35" t="s">
        <v>16</v>
      </c>
      <c r="AA15" s="35" t="s">
        <v>16</v>
      </c>
      <c r="AB15" s="35" t="s">
        <v>16</v>
      </c>
      <c r="AC15" s="36" t="s">
        <v>16</v>
      </c>
    </row>
    <row r="16" spans="2:29" ht="15.75" thickBot="1" x14ac:dyDescent="0.3">
      <c r="B16" s="60"/>
      <c r="C16" s="63"/>
      <c r="D16" s="64"/>
      <c r="E16" s="27">
        <v>0.5</v>
      </c>
      <c r="F16" s="28">
        <v>0.6</v>
      </c>
      <c r="G16" s="28">
        <v>0.65</v>
      </c>
      <c r="H16" s="28">
        <v>0.7</v>
      </c>
      <c r="I16" s="28">
        <v>0.75</v>
      </c>
      <c r="J16" s="29">
        <v>0.8</v>
      </c>
      <c r="L16" s="60"/>
      <c r="M16" s="63"/>
      <c r="N16" s="27">
        <v>0.5</v>
      </c>
      <c r="O16" s="28">
        <v>0.6</v>
      </c>
      <c r="P16" s="28">
        <v>0.65</v>
      </c>
      <c r="Q16" s="28">
        <v>0.7</v>
      </c>
      <c r="R16" s="28">
        <v>0.75</v>
      </c>
      <c r="S16" s="29">
        <v>0.8</v>
      </c>
      <c r="U16" s="57"/>
      <c r="V16" s="37">
        <v>600</v>
      </c>
      <c r="W16" s="38" t="str">
        <f>V15&amp;" - "&amp;V16</f>
        <v>400 - 600</v>
      </c>
      <c r="X16" s="39">
        <f>('h vs Q'!M7-'h vs Q'!C7)/'h vs Q'!C7</f>
        <v>-1.5751468364474115E-2</v>
      </c>
      <c r="Y16" s="40">
        <f>('h vs Q'!N7-'h vs Q'!D7)/'h vs Q'!D7</f>
        <v>-3.3715329478928146E-3</v>
      </c>
      <c r="Z16" s="40">
        <f>('h vs Q'!O7-'h vs Q'!E7)/'h vs Q'!E7</f>
        <v>-1.3021152960369499E-3</v>
      </c>
      <c r="AA16" s="40">
        <f>('h vs Q'!P7-'h vs Q'!F7)/'h vs Q'!F7</f>
        <v>-2.3074089517506622E-3</v>
      </c>
      <c r="AB16" s="40">
        <f>('h vs Q'!Q7-'h vs Q'!G7)/'h vs Q'!G7</f>
        <v>6.5137430935766289E-3</v>
      </c>
      <c r="AC16" s="41">
        <f>('h vs Q'!R7-'h vs Q'!H7)/'h vs Q'!H7</f>
        <v>7.8785320263001866E-3</v>
      </c>
    </row>
    <row r="17" spans="2:29" ht="18" x14ac:dyDescent="0.25">
      <c r="B17" s="57">
        <v>600</v>
      </c>
      <c r="C17" s="32">
        <v>0.2</v>
      </c>
      <c r="D17" s="33" t="s">
        <v>23</v>
      </c>
      <c r="E17" s="34" t="s">
        <v>16</v>
      </c>
      <c r="F17" s="35" t="s">
        <v>16</v>
      </c>
      <c r="G17" s="35" t="s">
        <v>16</v>
      </c>
      <c r="H17" s="35" t="s">
        <v>16</v>
      </c>
      <c r="I17" s="35" t="s">
        <v>16</v>
      </c>
      <c r="J17" s="36" t="s">
        <v>16</v>
      </c>
      <c r="L17" s="57">
        <v>600</v>
      </c>
      <c r="M17" s="32">
        <v>0.2</v>
      </c>
      <c r="N17" s="34" t="s">
        <v>16</v>
      </c>
      <c r="O17" s="35">
        <f>('h vs Q'!N5-'h vs Q'!M5)/'h vs Q'!M5</f>
        <v>-0.11304591459414576</v>
      </c>
      <c r="P17" s="35">
        <f>('h vs Q'!O5-'h vs Q'!N5)/'h vs Q'!N5</f>
        <v>-7.1110777323220006E-2</v>
      </c>
      <c r="Q17" s="35">
        <f>('h vs Q'!P5-'h vs Q'!O5)/'h vs Q'!O5</f>
        <v>-9.1272229654730183E-2</v>
      </c>
      <c r="R17" s="35">
        <f>('h vs Q'!Q5-'h vs Q'!P5)/'h vs Q'!P5</f>
        <v>-0.104851272839027</v>
      </c>
      <c r="S17" s="36">
        <f>('h vs Q'!R5-'h vs Q'!Q5)/'h vs Q'!Q5</f>
        <v>-0.11648338980389121</v>
      </c>
      <c r="U17" s="57"/>
      <c r="V17" s="37">
        <v>800</v>
      </c>
      <c r="W17" s="38" t="str">
        <f>V16&amp;" - "&amp;V17</f>
        <v>600 - 800</v>
      </c>
      <c r="X17" s="39">
        <f>('h vs Q'!C19-'h vs Q'!M7)/'h vs Q'!M7</f>
        <v>-3.0735088828349258E-2</v>
      </c>
      <c r="Y17" s="40">
        <f>('h vs Q'!D19-'h vs Q'!N7)/'h vs Q'!N7</f>
        <v>-3.7399664514868675E-2</v>
      </c>
      <c r="Z17" s="40">
        <f>('h vs Q'!E19-'h vs Q'!O7)/'h vs Q'!O7</f>
        <v>-3.2098121052410652E-2</v>
      </c>
      <c r="AA17" s="40">
        <f>('h vs Q'!F19-'h vs Q'!P7)/'h vs Q'!P7</f>
        <v>-2.9730724877041089E-2</v>
      </c>
      <c r="AB17" s="40">
        <f>('h vs Q'!G19-'h vs Q'!Q7)/'h vs Q'!Q7</f>
        <v>-2.4885029681343998E-2</v>
      </c>
      <c r="AC17" s="41">
        <f>('h vs Q'!H19-'h vs Q'!R7)/'h vs Q'!R7</f>
        <v>-1.1983394005521798E-2</v>
      </c>
    </row>
    <row r="18" spans="2:29" ht="15.75" thickBot="1" x14ac:dyDescent="0.3">
      <c r="B18" s="57"/>
      <c r="C18" s="37">
        <v>0.6</v>
      </c>
      <c r="D18" s="38" t="str">
        <f>C17&amp;" - "&amp;C18</f>
        <v>0.2 - 0.6</v>
      </c>
      <c r="E18" s="39">
        <f>('h vs Q'!M7-'h vs Q'!M5)/'h vs Q'!M5</f>
        <v>0.89091131836878934</v>
      </c>
      <c r="F18" s="40">
        <f>('h vs Q'!N7-'h vs Q'!N5)/'h vs Q'!N5</f>
        <v>0.85874278552967309</v>
      </c>
      <c r="G18" s="40">
        <f>('h vs Q'!O7-'h vs Q'!O5)/'h vs Q'!O5</f>
        <v>0.83657994048106743</v>
      </c>
      <c r="H18" s="40">
        <f>('h vs Q'!P7-'h vs Q'!P5)/'h vs Q'!P5</f>
        <v>0.8272379513476471</v>
      </c>
      <c r="I18" s="40">
        <f>('h vs Q'!Q7-'h vs Q'!Q5)/'h vs Q'!Q5</f>
        <v>0.7998153586217629</v>
      </c>
      <c r="J18" s="41">
        <f>('h vs Q'!R7-'h vs Q'!R5)/'h vs Q'!R5</f>
        <v>0.75234517624311303</v>
      </c>
      <c r="L18" s="57"/>
      <c r="M18" s="37">
        <v>0.6</v>
      </c>
      <c r="N18" s="39" t="s">
        <v>16</v>
      </c>
      <c r="O18" s="40">
        <f>('h vs Q'!N7-'h vs Q'!M7)/'h vs Q'!M7</f>
        <v>-0.12813494142792656</v>
      </c>
      <c r="P18" s="40">
        <f>('h vs Q'!O7-'h vs Q'!N7)/'h vs Q'!N7</f>
        <v>-8.2186450659936572E-2</v>
      </c>
      <c r="Q18" s="40">
        <f>('h vs Q'!P7-'h vs Q'!O7)/'h vs Q'!O7</f>
        <v>-9.5894584918819109E-2</v>
      </c>
      <c r="R18" s="40">
        <f>('h vs Q'!Q7-'h vs Q'!P7)/'h vs Q'!P7</f>
        <v>-0.11828537372113955</v>
      </c>
      <c r="S18" s="41">
        <f>('h vs Q'!R7-'h vs Q'!Q7)/'h vs Q'!Q7</f>
        <v>-0.13978616606905908</v>
      </c>
      <c r="U18" s="58"/>
      <c r="V18" s="42">
        <v>1000</v>
      </c>
      <c r="W18" s="43" t="str">
        <f>V17&amp;" - "&amp;V18</f>
        <v>800 - 1000</v>
      </c>
      <c r="X18" s="44">
        <f>('h vs Q'!M19-'h vs Q'!C19)/'h vs Q'!C19</f>
        <v>-4.2351829011426548E-2</v>
      </c>
      <c r="Y18" s="45">
        <f>('h vs Q'!N19-'h vs Q'!D19)/'h vs Q'!D19</f>
        <v>-4.6114801224499458E-2</v>
      </c>
      <c r="Z18" s="45">
        <f>('h vs Q'!O19-'h vs Q'!E19)/'h vs Q'!E19</f>
        <v>-4.8111556455811263E-2</v>
      </c>
      <c r="AA18" s="45">
        <f>('h vs Q'!P19-'h vs Q'!F19)/'h vs Q'!F19</f>
        <v>-4.3487090795997226E-2</v>
      </c>
      <c r="AB18" s="45">
        <f>('h vs Q'!Q19-'h vs Q'!G19)/'h vs Q'!G19</f>
        <v>-3.683016515781979E-2</v>
      </c>
      <c r="AC18" s="46">
        <f>('h vs Q'!R19-'h vs Q'!H19)/'h vs Q'!H19</f>
        <v>-3.4253674083140125E-2</v>
      </c>
    </row>
    <row r="19" spans="2:29" ht="15.75" thickBot="1" x14ac:dyDescent="0.3">
      <c r="B19" s="57"/>
      <c r="C19" s="37">
        <v>1</v>
      </c>
      <c r="D19" s="38" t="str">
        <f>C18&amp;" - "&amp;C19</f>
        <v>0.6 - 1</v>
      </c>
      <c r="E19" s="39">
        <f>('h vs Q'!M9-'h vs Q'!M7)/'h vs Q'!M7</f>
        <v>0.28552795435626482</v>
      </c>
      <c r="F19" s="40">
        <f>('h vs Q'!N9-'h vs Q'!N7)/'h vs Q'!N7</f>
        <v>0.26965296841582592</v>
      </c>
      <c r="G19" s="40">
        <f>('h vs Q'!O9-'h vs Q'!O7)/'h vs Q'!O7</f>
        <v>0.26687755935668361</v>
      </c>
      <c r="H19" s="40">
        <f>('h vs Q'!P9-'h vs Q'!P7)/'h vs Q'!P7</f>
        <v>0.25922063245677385</v>
      </c>
      <c r="I19" s="40">
        <f>('h vs Q'!Q9-'h vs Q'!Q7)/'h vs Q'!Q7</f>
        <v>0.2591822613861523</v>
      </c>
      <c r="J19" s="41">
        <f>('h vs Q'!R9-'h vs Q'!R7)/'h vs Q'!R7</f>
        <v>0.26362779577516315</v>
      </c>
      <c r="L19" s="57"/>
      <c r="M19" s="37">
        <v>1</v>
      </c>
      <c r="N19" s="39" t="s">
        <v>16</v>
      </c>
      <c r="O19" s="40">
        <f>('h vs Q'!N9-'h vs Q'!M9)/'h vs Q'!M9</f>
        <v>-0.13890160387185799</v>
      </c>
      <c r="P19" s="40">
        <f>('h vs Q'!O9-'h vs Q'!N9)/'h vs Q'!N9</f>
        <v>-8.4192753250336747E-2</v>
      </c>
      <c r="Q19" s="40">
        <f>('h vs Q'!P9-'h vs Q'!O9)/'h vs Q'!O9</f>
        <v>-0.10135894019290299</v>
      </c>
      <c r="R19" s="40">
        <f>('h vs Q'!Q9-'h vs Q'!P9)/'h vs Q'!P9</f>
        <v>-0.11831224139890859</v>
      </c>
      <c r="S19" s="41">
        <f>('h vs Q'!R9-'h vs Q'!Q9)/'h vs Q'!Q9</f>
        <v>-0.13674918699310457</v>
      </c>
    </row>
    <row r="20" spans="2:29" ht="15.75" thickBot="1" x14ac:dyDescent="0.3">
      <c r="B20" s="57"/>
      <c r="C20" s="37">
        <v>1.4</v>
      </c>
      <c r="D20" s="38" t="str">
        <f>C19&amp;" - "&amp;C20</f>
        <v>1 - 1.4</v>
      </c>
      <c r="E20" s="39">
        <f>('h vs Q'!M11-'h vs Q'!M9)/'h vs Q'!M9</f>
        <v>0.15936066269998203</v>
      </c>
      <c r="F20" s="40">
        <f>('h vs Q'!N11-'h vs Q'!N9)/'h vs Q'!N9</f>
        <v>0.14932607249208774</v>
      </c>
      <c r="G20" s="40">
        <f>('h vs Q'!O11-'h vs Q'!O9)/'h vs Q'!O9</f>
        <v>0.14836193400321815</v>
      </c>
      <c r="H20" s="40">
        <f>('h vs Q'!P11-'h vs Q'!P9)/'h vs Q'!P9</f>
        <v>0.14191145720692039</v>
      </c>
      <c r="I20" s="40">
        <f>('h vs Q'!Q11-'h vs Q'!Q9)/'h vs Q'!Q9</f>
        <v>0.14324037342589041</v>
      </c>
      <c r="J20" s="41">
        <f>('h vs Q'!R11-'h vs Q'!R9)/'h vs Q'!R9</f>
        <v>0.14667238965567855</v>
      </c>
      <c r="L20" s="57"/>
      <c r="M20" s="37">
        <v>1.4</v>
      </c>
      <c r="N20" s="39" t="s">
        <v>16</v>
      </c>
      <c r="O20" s="40">
        <f>('h vs Q'!N11-'h vs Q'!M11)/'h vs Q'!M11</f>
        <v>-0.14635465089322047</v>
      </c>
      <c r="P20" s="40">
        <f>('h vs Q'!O11-'h vs Q'!N11)/'h vs Q'!N11</f>
        <v>-8.4960999125993669E-2</v>
      </c>
      <c r="Q20" s="40">
        <f>('h vs Q'!P11-'h vs Q'!O11)/'h vs Q'!O11</f>
        <v>-0.10640670704483861</v>
      </c>
      <c r="R20" s="40">
        <f>('h vs Q'!Q11-'h vs Q'!P11)/'h vs Q'!P11</f>
        <v>-0.11728616432867912</v>
      </c>
      <c r="S20" s="41">
        <f>('h vs Q'!R11-'h vs Q'!Q11)/'h vs Q'!Q11</f>
        <v>-0.13415770153695386</v>
      </c>
      <c r="U20" s="59" t="s">
        <v>18</v>
      </c>
      <c r="V20" s="61" t="s">
        <v>17</v>
      </c>
      <c r="W20" s="62"/>
      <c r="X20" s="65" t="s">
        <v>19</v>
      </c>
      <c r="Y20" s="66"/>
      <c r="Z20" s="66"/>
      <c r="AA20" s="66"/>
      <c r="AB20" s="66"/>
      <c r="AC20" s="67"/>
    </row>
    <row r="21" spans="2:29" ht="15.75" thickBot="1" x14ac:dyDescent="0.3">
      <c r="B21" s="58"/>
      <c r="C21" s="42">
        <v>1.8</v>
      </c>
      <c r="D21" s="43" t="str">
        <f>C20&amp;" - "&amp;C21</f>
        <v>1.4 - 1.8</v>
      </c>
      <c r="E21" s="44">
        <f>('h vs Q'!M13-'h vs Q'!M11)/'h vs Q'!M11</f>
        <v>0.10426092362357227</v>
      </c>
      <c r="F21" s="45">
        <f>('h vs Q'!N13-'h vs Q'!N11)/'h vs Q'!N11</f>
        <v>0.10010235290747338</v>
      </c>
      <c r="G21" s="45">
        <f>('h vs Q'!O13-'h vs Q'!O11)/'h vs Q'!O11</f>
        <v>9.5309235725726998E-2</v>
      </c>
      <c r="H21" s="45">
        <f>('h vs Q'!P13-'h vs Q'!P11)/'h vs Q'!P11</f>
        <v>9.3407718346641577E-2</v>
      </c>
      <c r="I21" s="45">
        <f>('h vs Q'!Q13-'h vs Q'!Q11)/'h vs Q'!Q11</f>
        <v>9.5016631795224432E-2</v>
      </c>
      <c r="J21" s="46">
        <f>('h vs Q'!R13-'h vs Q'!R11)/'h vs Q'!R11</f>
        <v>9.5290332379006568E-2</v>
      </c>
      <c r="L21" s="58"/>
      <c r="M21" s="42">
        <v>1.8</v>
      </c>
      <c r="N21" s="44" t="s">
        <v>16</v>
      </c>
      <c r="O21" s="45">
        <f>('h vs Q'!N13-'h vs Q'!M13)/'h vs Q'!M13</f>
        <v>-0.14956942058649236</v>
      </c>
      <c r="P21" s="45">
        <f>('h vs Q'!O13-'h vs Q'!N13)/'h vs Q'!N13</f>
        <v>-8.894780012270613E-2</v>
      </c>
      <c r="Q21" s="45">
        <f>('h vs Q'!P13-'h vs Q'!O13)/'h vs Q'!O13</f>
        <v>-0.107958034396938</v>
      </c>
      <c r="R21" s="45">
        <f>('h vs Q'!Q13-'h vs Q'!P13)/'h vs Q'!P13</f>
        <v>-0.11598727998971611</v>
      </c>
      <c r="S21" s="46">
        <f>('h vs Q'!R13-'h vs Q'!Q13)/'h vs Q'!Q13</f>
        <v>-0.13394128332405048</v>
      </c>
      <c r="U21" s="60"/>
      <c r="V21" s="63"/>
      <c r="W21" s="64"/>
      <c r="X21" s="27">
        <v>0.5</v>
      </c>
      <c r="Y21" s="28">
        <v>0.6</v>
      </c>
      <c r="Z21" s="28">
        <v>0.65</v>
      </c>
      <c r="AA21" s="28">
        <v>0.7</v>
      </c>
      <c r="AB21" s="28">
        <v>0.75</v>
      </c>
      <c r="AC21" s="29">
        <v>0.8</v>
      </c>
    </row>
    <row r="22" spans="2:29" ht="18" x14ac:dyDescent="0.25">
      <c r="U22" s="56">
        <v>1</v>
      </c>
      <c r="V22" s="32">
        <v>400</v>
      </c>
      <c r="W22" s="33" t="s">
        <v>25</v>
      </c>
      <c r="X22" s="34" t="s">
        <v>16</v>
      </c>
      <c r="Y22" s="35" t="s">
        <v>16</v>
      </c>
      <c r="Z22" s="35" t="s">
        <v>16</v>
      </c>
      <c r="AA22" s="35" t="s">
        <v>16</v>
      </c>
      <c r="AB22" s="35" t="s">
        <v>16</v>
      </c>
      <c r="AC22" s="36" t="s">
        <v>16</v>
      </c>
    </row>
    <row r="23" spans="2:29" ht="15.75" thickBot="1" x14ac:dyDescent="0.3">
      <c r="U23" s="57"/>
      <c r="V23" s="37">
        <v>600</v>
      </c>
      <c r="W23" s="38" t="str">
        <f>V22&amp;" - "&amp;V23</f>
        <v>400 - 600</v>
      </c>
      <c r="X23" s="39">
        <f>('h vs Q'!M9-'h vs Q'!C9)/'h vs Q'!C9</f>
        <v>-2.8734415822107964E-2</v>
      </c>
      <c r="Y23" s="40">
        <f>('h vs Q'!N9-'h vs Q'!D9)/'h vs Q'!D9</f>
        <v>-2.5895975416113704E-2</v>
      </c>
      <c r="Z23" s="40">
        <f>('h vs Q'!O9-'h vs Q'!E9)/'h vs Q'!E9</f>
        <v>-2.2764764136799717E-2</v>
      </c>
      <c r="AA23" s="40">
        <f>('h vs Q'!P9-'h vs Q'!F9)/'h vs Q'!F9</f>
        <v>-2.601379871548281E-2</v>
      </c>
      <c r="AB23" s="40">
        <f>('h vs Q'!Q9-'h vs Q'!G9)/'h vs Q'!G9</f>
        <v>-1.256900337271134E-2</v>
      </c>
      <c r="AC23" s="41">
        <f>('h vs Q'!R9-'h vs Q'!H9)/'h vs Q'!H9</f>
        <v>3.7114223381075227E-3</v>
      </c>
    </row>
    <row r="24" spans="2:29" ht="15.75" thickBot="1" x14ac:dyDescent="0.3">
      <c r="B24" s="59" t="s">
        <v>22</v>
      </c>
      <c r="C24" s="61" t="s">
        <v>18</v>
      </c>
      <c r="D24" s="62"/>
      <c r="E24" s="65" t="s">
        <v>19</v>
      </c>
      <c r="F24" s="66"/>
      <c r="G24" s="66"/>
      <c r="H24" s="66"/>
      <c r="I24" s="66"/>
      <c r="J24" s="67"/>
      <c r="L24" s="59" t="s">
        <v>22</v>
      </c>
      <c r="M24" s="61" t="s">
        <v>18</v>
      </c>
      <c r="N24" s="65" t="s">
        <v>19</v>
      </c>
      <c r="O24" s="66"/>
      <c r="P24" s="66"/>
      <c r="Q24" s="66"/>
      <c r="R24" s="66"/>
      <c r="S24" s="67"/>
      <c r="U24" s="57"/>
      <c r="V24" s="37">
        <v>800</v>
      </c>
      <c r="W24" s="38" t="str">
        <f>V23&amp;" - "&amp;V24</f>
        <v>600 - 800</v>
      </c>
      <c r="X24" s="39">
        <f>('h vs Q'!C21-'h vs Q'!M9)/'h vs Q'!M9</f>
        <v>-4.8873887674126752E-2</v>
      </c>
      <c r="Y24" s="40">
        <f>('h vs Q'!D21-'h vs Q'!N9)/'h vs Q'!N9</f>
        <v>-5.1511911314788668E-2</v>
      </c>
      <c r="Z24" s="40">
        <f>('h vs Q'!E21-'h vs Q'!O9)/'h vs Q'!O9</f>
        <v>-5.1504831952721014E-2</v>
      </c>
      <c r="AA24" s="40">
        <f>('h vs Q'!F21-'h vs Q'!P9)/'h vs Q'!P9</f>
        <v>-4.3671152077973285E-2</v>
      </c>
      <c r="AB24" s="40">
        <f>('h vs Q'!G21-'h vs Q'!Q9)/'h vs Q'!Q9</f>
        <v>-4.3742041356571212E-2</v>
      </c>
      <c r="AC24" s="41">
        <f>('h vs Q'!H21-'h vs Q'!R9)/'h vs Q'!R9</f>
        <v>-3.0874123583968367E-2</v>
      </c>
    </row>
    <row r="25" spans="2:29" ht="15.75" thickBot="1" x14ac:dyDescent="0.3">
      <c r="B25" s="60"/>
      <c r="C25" s="63"/>
      <c r="D25" s="64"/>
      <c r="E25" s="27">
        <v>0.5</v>
      </c>
      <c r="F25" s="28">
        <v>0.6</v>
      </c>
      <c r="G25" s="28">
        <v>0.65</v>
      </c>
      <c r="H25" s="28">
        <v>0.7</v>
      </c>
      <c r="I25" s="28">
        <v>0.75</v>
      </c>
      <c r="J25" s="29">
        <v>0.8</v>
      </c>
      <c r="L25" s="60"/>
      <c r="M25" s="63"/>
      <c r="N25" s="27">
        <v>0.5</v>
      </c>
      <c r="O25" s="28">
        <v>0.6</v>
      </c>
      <c r="P25" s="28">
        <v>0.65</v>
      </c>
      <c r="Q25" s="28">
        <v>0.7</v>
      </c>
      <c r="R25" s="28">
        <v>0.75</v>
      </c>
      <c r="S25" s="29">
        <v>0.8</v>
      </c>
      <c r="U25" s="58"/>
      <c r="V25" s="42">
        <v>1000</v>
      </c>
      <c r="W25" s="43" t="str">
        <f>V24&amp;" - "&amp;V25</f>
        <v>800 - 1000</v>
      </c>
      <c r="X25" s="44">
        <f>('h vs Q'!M21-'h vs Q'!C21)/'h vs Q'!C21</f>
        <v>-5.8953360066596204E-2</v>
      </c>
      <c r="Y25" s="45">
        <f>('h vs Q'!N21-'h vs Q'!D21)/'h vs Q'!D21</f>
        <v>-5.9348919974953347E-2</v>
      </c>
      <c r="Z25" s="45">
        <f>('h vs Q'!O21-'h vs Q'!E21)/'h vs Q'!E21</f>
        <v>-5.6739731362249149E-2</v>
      </c>
      <c r="AA25" s="45">
        <f>('h vs Q'!P21-'h vs Q'!F21)/'h vs Q'!F21</f>
        <v>-5.6594392156485041E-2</v>
      </c>
      <c r="AB25" s="45">
        <f>('h vs Q'!Q21-'h vs Q'!G21)/'h vs Q'!G21</f>
        <v>-4.8234958284249424E-2</v>
      </c>
      <c r="AC25" s="46">
        <f>('h vs Q'!R21-'h vs Q'!H21)/'h vs Q'!H21</f>
        <v>-5.4960258153046879E-2</v>
      </c>
    </row>
    <row r="26" spans="2:29" ht="18.75" thickBot="1" x14ac:dyDescent="0.3">
      <c r="B26" s="57">
        <v>800</v>
      </c>
      <c r="C26" s="32">
        <v>0.2</v>
      </c>
      <c r="D26" s="33" t="s">
        <v>23</v>
      </c>
      <c r="E26" s="34" t="s">
        <v>16</v>
      </c>
      <c r="F26" s="35" t="s">
        <v>16</v>
      </c>
      <c r="G26" s="35" t="s">
        <v>16</v>
      </c>
      <c r="H26" s="35" t="s">
        <v>16</v>
      </c>
      <c r="I26" s="35" t="s">
        <v>16</v>
      </c>
      <c r="J26" s="36" t="s">
        <v>16</v>
      </c>
      <c r="L26" s="57">
        <v>800</v>
      </c>
      <c r="M26" s="32">
        <v>0.2</v>
      </c>
      <c r="N26" s="34" t="s">
        <v>16</v>
      </c>
      <c r="O26" s="35">
        <f>('h vs Q'!D17-'h vs Q'!C17)/'h vs Q'!C17</f>
        <v>-0.11300972406646041</v>
      </c>
      <c r="P26" s="35">
        <f>('h vs Q'!E17-'h vs Q'!D17)/'h vs Q'!D17</f>
        <v>-7.0195306707699454E-2</v>
      </c>
      <c r="Q26" s="35">
        <f>('h vs Q'!F17-'h vs Q'!E17)/'h vs Q'!E17</f>
        <v>-8.8319997974393508E-2</v>
      </c>
      <c r="R26" s="35">
        <f>('h vs Q'!G17-'h vs Q'!F17)/'h vs Q'!F17</f>
        <v>-0.10358862229169719</v>
      </c>
      <c r="S26" s="36">
        <f>('h vs Q'!H17-'h vs Q'!G17)/'h vs Q'!G17</f>
        <v>-0.14057049139883002</v>
      </c>
    </row>
    <row r="27" spans="2:29" ht="15.75" thickBot="1" x14ac:dyDescent="0.3">
      <c r="B27" s="57"/>
      <c r="C27" s="37">
        <v>0.6</v>
      </c>
      <c r="D27" s="38" t="str">
        <f>C26&amp;" - "&amp;C27</f>
        <v>0.2 - 0.6</v>
      </c>
      <c r="E27" s="39">
        <f>('h vs Q'!C19-'h vs Q'!C17)/'h vs Q'!C17</f>
        <v>0.83505774436779945</v>
      </c>
      <c r="F27" s="40">
        <f>('h vs Q'!D19-'h vs Q'!D17)/'h vs Q'!D17</f>
        <v>0.7913632770407053</v>
      </c>
      <c r="G27" s="40">
        <f>('h vs Q'!E19-'h vs Q'!E17)/'h vs Q'!E17</f>
        <v>0.77799985778631287</v>
      </c>
      <c r="H27" s="40">
        <f>('h vs Q'!F19-'h vs Q'!F17)/'h vs Q'!F17</f>
        <v>0.76754024070723026</v>
      </c>
      <c r="I27" s="40">
        <f>('h vs Q'!G19-'h vs Q'!G17)/'h vs Q'!G17</f>
        <v>0.74724392738837453</v>
      </c>
      <c r="J27" s="41">
        <f>('h vs Q'!H19-'h vs Q'!H17)/'h vs Q'!H17</f>
        <v>0.77197716623517254</v>
      </c>
      <c r="L27" s="57"/>
      <c r="M27" s="37">
        <v>0.6</v>
      </c>
      <c r="N27" s="39" t="s">
        <v>16</v>
      </c>
      <c r="O27" s="40">
        <f>('h vs Q'!D19-'h vs Q'!C19)/'h vs Q'!C19</f>
        <v>-0.1341298047561176</v>
      </c>
      <c r="P27" s="40">
        <f>('h vs Q'!E19-'h vs Q'!D19)/'h vs Q'!D19</f>
        <v>-7.7131571451103831E-2</v>
      </c>
      <c r="Q27" s="40">
        <f>('h vs Q'!F19-'h vs Q'!E19)/'h vs Q'!E19</f>
        <v>-9.3683228841980673E-2</v>
      </c>
      <c r="R27" s="40">
        <f>('h vs Q'!G19-'h vs Q'!F19)/'h vs Q'!F19</f>
        <v>-0.11388193599711816</v>
      </c>
      <c r="S27" s="41">
        <f>('h vs Q'!H19-'h vs Q'!G19)/'h vs Q'!G19</f>
        <v>-0.12840477430860597</v>
      </c>
      <c r="U27" s="59" t="s">
        <v>18</v>
      </c>
      <c r="V27" s="61" t="s">
        <v>17</v>
      </c>
      <c r="W27" s="62"/>
      <c r="X27" s="65" t="s">
        <v>19</v>
      </c>
      <c r="Y27" s="66"/>
      <c r="Z27" s="66"/>
      <c r="AA27" s="66"/>
      <c r="AB27" s="66"/>
      <c r="AC27" s="67"/>
    </row>
    <row r="28" spans="2:29" ht="15.75" thickBot="1" x14ac:dyDescent="0.3">
      <c r="B28" s="57"/>
      <c r="C28" s="37">
        <v>1</v>
      </c>
      <c r="D28" s="38" t="str">
        <f>C27&amp;" - "&amp;C28</f>
        <v>0.6 - 1</v>
      </c>
      <c r="E28" s="39">
        <f>('h vs Q'!C21-'h vs Q'!C19)/'h vs Q'!C19</f>
        <v>0.2614706169803504</v>
      </c>
      <c r="F28" s="40">
        <f>('h vs Q'!D21-'h vs Q'!D19)/'h vs Q'!D19</f>
        <v>0.25103916227009565</v>
      </c>
      <c r="G28" s="40">
        <f>('h vs Q'!E21-'h vs Q'!E19)/'h vs Q'!E19</f>
        <v>0.24147630012237106</v>
      </c>
      <c r="H28" s="40">
        <f>('h vs Q'!F21-'h vs Q'!F19)/'h vs Q'!F19</f>
        <v>0.24112867179518235</v>
      </c>
      <c r="I28" s="40">
        <f>('h vs Q'!G21-'h vs Q'!G19)/'h vs Q'!G19</f>
        <v>0.23483188699241464</v>
      </c>
      <c r="J28" s="41">
        <f>('h vs Q'!H21-'h vs Q'!H19)/'h vs Q'!H19</f>
        <v>0.23946742151326483</v>
      </c>
      <c r="L28" s="57"/>
      <c r="M28" s="37">
        <v>1</v>
      </c>
      <c r="N28" s="39" t="s">
        <v>16</v>
      </c>
      <c r="O28" s="40">
        <f>('h vs Q'!D21-'h vs Q'!C21)/'h vs Q'!C21</f>
        <v>-0.14128992850776476</v>
      </c>
      <c r="P28" s="40">
        <f>('h vs Q'!E21-'h vs Q'!D21)/'h vs Q'!D21</f>
        <v>-8.4185917812800659E-2</v>
      </c>
      <c r="Q28" s="40">
        <f>('h vs Q'!F21-'h vs Q'!E21)/'h vs Q'!E21</f>
        <v>-9.393700846147858E-2</v>
      </c>
      <c r="R28" s="40">
        <f>('h vs Q'!G21-'h vs Q'!F21)/'h vs Q'!F21</f>
        <v>-0.11837759779727684</v>
      </c>
      <c r="S28" s="41">
        <f>('h vs Q'!H21-'h vs Q'!G21)/'h vs Q'!G21</f>
        <v>-0.12513282304182963</v>
      </c>
      <c r="U28" s="60"/>
      <c r="V28" s="63"/>
      <c r="W28" s="64"/>
      <c r="X28" s="27">
        <v>0.5</v>
      </c>
      <c r="Y28" s="28">
        <v>0.6</v>
      </c>
      <c r="Z28" s="28">
        <v>0.65</v>
      </c>
      <c r="AA28" s="28">
        <v>0.7</v>
      </c>
      <c r="AB28" s="28">
        <v>0.75</v>
      </c>
      <c r="AC28" s="29">
        <v>0.8</v>
      </c>
    </row>
    <row r="29" spans="2:29" ht="18" x14ac:dyDescent="0.25">
      <c r="B29" s="57"/>
      <c r="C29" s="37">
        <v>1.4</v>
      </c>
      <c r="D29" s="38" t="str">
        <f>C28&amp;" - "&amp;C29</f>
        <v>1 - 1.4</v>
      </c>
      <c r="E29" s="39">
        <f>('h vs Q'!C23-'h vs Q'!C21)/'h vs Q'!C21</f>
        <v>0.14107830665337931</v>
      </c>
      <c r="F29" s="40">
        <f>('h vs Q'!D23-'h vs Q'!D21)/'h vs Q'!D21</f>
        <v>0.13832425809090659</v>
      </c>
      <c r="G29" s="40">
        <f>('h vs Q'!E23-'h vs Q'!E21)/'h vs Q'!E21</f>
        <v>0.1344557120405</v>
      </c>
      <c r="H29" s="40">
        <f>('h vs Q'!F23-'h vs Q'!F21)/'h vs Q'!F21</f>
        <v>0.13413107053859646</v>
      </c>
      <c r="I29" s="40">
        <f>('h vs Q'!G23-'h vs Q'!G21)/'h vs Q'!G21</f>
        <v>0.12929247973197003</v>
      </c>
      <c r="J29" s="41">
        <f>('h vs Q'!H23-'h vs Q'!H21)/'h vs Q'!H21</f>
        <v>0.12890764545924527</v>
      </c>
      <c r="L29" s="57"/>
      <c r="M29" s="37">
        <v>1.4</v>
      </c>
      <c r="N29" s="39" t="s">
        <v>16</v>
      </c>
      <c r="O29" s="40">
        <f>('h vs Q'!D23-'h vs Q'!C23)/'h vs Q'!C23</f>
        <v>-0.14336246745989856</v>
      </c>
      <c r="P29" s="40">
        <f>('h vs Q'!E23-'h vs Q'!D23)/'h vs Q'!D23</f>
        <v>-8.7298272596923257E-2</v>
      </c>
      <c r="Q29" s="40">
        <f>('h vs Q'!F23-'h vs Q'!E23)/'h vs Q'!E23</f>
        <v>-9.4196291963928577E-2</v>
      </c>
      <c r="R29" s="40">
        <f>('h vs Q'!G23-'h vs Q'!F23)/'h vs Q'!F23</f>
        <v>-0.1221389003142674</v>
      </c>
      <c r="S29" s="41">
        <f>('h vs Q'!H23-'h vs Q'!G23)/'h vs Q'!G23</f>
        <v>-0.12543095561582443</v>
      </c>
      <c r="U29" s="56">
        <v>1.4</v>
      </c>
      <c r="V29" s="32">
        <v>400</v>
      </c>
      <c r="W29" s="33" t="s">
        <v>25</v>
      </c>
      <c r="X29" s="34" t="s">
        <v>16</v>
      </c>
      <c r="Y29" s="35" t="s">
        <v>16</v>
      </c>
      <c r="Z29" s="35" t="s">
        <v>16</v>
      </c>
      <c r="AA29" s="35" t="s">
        <v>16</v>
      </c>
      <c r="AB29" s="35" t="s">
        <v>16</v>
      </c>
      <c r="AC29" s="36" t="s">
        <v>16</v>
      </c>
    </row>
    <row r="30" spans="2:29" ht="15.75" thickBot="1" x14ac:dyDescent="0.3">
      <c r="B30" s="58"/>
      <c r="C30" s="42">
        <v>1.8</v>
      </c>
      <c r="D30" s="43" t="str">
        <f>C29&amp;" - "&amp;C30</f>
        <v>1.4 - 1.8</v>
      </c>
      <c r="E30" s="44">
        <f>('h vs Q'!C25-'h vs Q'!C23)/'h vs Q'!C23</f>
        <v>8.9461033584704044E-2</v>
      </c>
      <c r="F30" s="45">
        <f>('h vs Q'!D25-'h vs Q'!D23)/'h vs Q'!D23</f>
        <v>9.3634270227037145E-2</v>
      </c>
      <c r="G30" s="45">
        <f>('h vs Q'!E25-'h vs Q'!E23)/'h vs Q'!E23</f>
        <v>9.0895836388904694E-2</v>
      </c>
      <c r="H30" s="45">
        <f>('h vs Q'!F25-'h vs Q'!F23)/'h vs Q'!F23</f>
        <v>8.9988783680740606E-2</v>
      </c>
      <c r="I30" s="45">
        <f>('h vs Q'!G25-'h vs Q'!G23)/'h vs Q'!G23</f>
        <v>8.6271708578485401E-2</v>
      </c>
      <c r="J30" s="46">
        <f>('h vs Q'!H25-'h vs Q'!H23)/'h vs Q'!H23</f>
        <v>8.5779250907389068E-2</v>
      </c>
      <c r="L30" s="58"/>
      <c r="M30" s="42">
        <v>1.8</v>
      </c>
      <c r="N30" s="44" t="s">
        <v>16</v>
      </c>
      <c r="O30" s="45">
        <f>('h vs Q'!D25-'h vs Q'!C25)/'h vs Q'!C25</f>
        <v>-0.14008107323854552</v>
      </c>
      <c r="P30" s="45">
        <f>('h vs Q'!E25-'h vs Q'!D25)/'h vs Q'!D25</f>
        <v>-8.9583655711265184E-2</v>
      </c>
      <c r="Q30" s="45">
        <f>('h vs Q'!F25-'h vs Q'!E25)/'h vs Q'!E25</f>
        <v>-9.4949445178958619E-2</v>
      </c>
      <c r="R30" s="45">
        <f>('h vs Q'!G25-'h vs Q'!F25)/'h vs Q'!F25</f>
        <v>-0.12513257849310266</v>
      </c>
      <c r="S30" s="46">
        <f>('h vs Q'!H25-'h vs Q'!G25)/'h vs Q'!G25</f>
        <v>-0.12582743858726622</v>
      </c>
      <c r="U30" s="57"/>
      <c r="V30" s="37">
        <v>600</v>
      </c>
      <c r="W30" s="38" t="str">
        <f>V29&amp;" - "&amp;V30</f>
        <v>400 - 600</v>
      </c>
      <c r="X30" s="39">
        <f>('h vs Q'!M11-'h vs Q'!C11)/'h vs Q'!C11</f>
        <v>-4.1912989995460698E-2</v>
      </c>
      <c r="Y30" s="40">
        <f>('h vs Q'!N11-'h vs Q'!D11)/'h vs Q'!D11</f>
        <v>-4.0835115082769533E-2</v>
      </c>
      <c r="Z30" s="40">
        <f>('h vs Q'!O11-'h vs Q'!E11)/'h vs Q'!E11</f>
        <v>-3.7432583447110118E-2</v>
      </c>
      <c r="AA30" s="40">
        <f>('h vs Q'!P11-'h vs Q'!F11)/'h vs Q'!F11</f>
        <v>-4.362615260837454E-2</v>
      </c>
      <c r="AB30" s="40">
        <f>('h vs Q'!Q11-'h vs Q'!G11)/'h vs Q'!G11</f>
        <v>-2.5321351252599284E-2</v>
      </c>
      <c r="AC30" s="41">
        <f>('h vs Q'!R11-'h vs Q'!H11)/'h vs Q'!H11</f>
        <v>-9.5405091724780761E-3</v>
      </c>
    </row>
    <row r="31" spans="2:29" x14ac:dyDescent="0.25">
      <c r="U31" s="57"/>
      <c r="V31" s="37">
        <v>800</v>
      </c>
      <c r="W31" s="38" t="str">
        <f>V30&amp;" - "&amp;V31</f>
        <v>600 - 800</v>
      </c>
      <c r="X31" s="39">
        <f>('h vs Q'!C23-'h vs Q'!M11)/'h vs Q'!M11</f>
        <v>-6.3872521654226286E-2</v>
      </c>
      <c r="Y31" s="40">
        <f>('h vs Q'!D23-'h vs Q'!N11)/'h vs Q'!N11</f>
        <v>-6.0591223237835258E-2</v>
      </c>
      <c r="Z31" s="40">
        <f>('h vs Q'!E23-'h vs Q'!O11)/'h vs Q'!O11</f>
        <v>-6.2990744143706409E-2</v>
      </c>
      <c r="AA31" s="40">
        <f>('h vs Q'!F23-'h vs Q'!P11)/'h vs Q'!P11</f>
        <v>-5.0187076033325832E-2</v>
      </c>
      <c r="AB31" s="40">
        <f>('h vs Q'!G23-'h vs Q'!Q11)/'h vs Q'!Q11</f>
        <v>-5.5408690524283162E-2</v>
      </c>
      <c r="AC31" s="41">
        <f>('h vs Q'!H23-'h vs Q'!R11)/'h vs Q'!R11</f>
        <v>-4.5888240470348361E-2</v>
      </c>
    </row>
    <row r="32" spans="2:29" ht="15.75" thickBot="1" x14ac:dyDescent="0.3">
      <c r="U32" s="58"/>
      <c r="V32" s="42">
        <v>1000</v>
      </c>
      <c r="W32" s="43" t="str">
        <f>V31&amp;" - "&amp;V32</f>
        <v>800 - 1000</v>
      </c>
      <c r="X32" s="44">
        <f>('h vs Q'!M25-'h vs Q'!C25)/'h vs Q'!C25</f>
        <v>-7.8916757102789559E-2</v>
      </c>
      <c r="Y32" s="45">
        <f>('h vs Q'!N25-'h vs Q'!D25)/'h vs Q'!D25</f>
        <v>-7.495023365004562E-2</v>
      </c>
      <c r="Z32" s="45">
        <f>('h vs Q'!O25-'h vs Q'!E25)/'h vs Q'!E25</f>
        <v>-6.8673461353549334E-2</v>
      </c>
      <c r="AA32" s="45">
        <f>('h vs Q'!P25-'h vs Q'!F25)/'h vs Q'!F25</f>
        <v>-6.5864941847076211E-2</v>
      </c>
      <c r="AB32" s="45">
        <f>('h vs Q'!Q25-'h vs Q'!G25)/'h vs Q'!G25</f>
        <v>-5.6733340997680966E-2</v>
      </c>
      <c r="AC32" s="46">
        <f>('h vs Q'!R25-'h vs Q'!H25)/'h vs Q'!H25</f>
        <v>-6.159405283727562E-2</v>
      </c>
    </row>
    <row r="33" spans="2:29" ht="15.75" thickBot="1" x14ac:dyDescent="0.3">
      <c r="B33" s="59" t="s">
        <v>22</v>
      </c>
      <c r="C33" s="61" t="s">
        <v>18</v>
      </c>
      <c r="D33" s="62"/>
      <c r="E33" s="65" t="s">
        <v>19</v>
      </c>
      <c r="F33" s="66"/>
      <c r="G33" s="66"/>
      <c r="H33" s="66"/>
      <c r="I33" s="66"/>
      <c r="J33" s="67"/>
      <c r="L33" s="59" t="s">
        <v>22</v>
      </c>
      <c r="M33" s="61" t="s">
        <v>18</v>
      </c>
      <c r="N33" s="65" t="s">
        <v>19</v>
      </c>
      <c r="O33" s="66"/>
      <c r="P33" s="66"/>
      <c r="Q33" s="66"/>
      <c r="R33" s="66"/>
      <c r="S33" s="67"/>
    </row>
    <row r="34" spans="2:29" ht="15.75" thickBot="1" x14ac:dyDescent="0.3">
      <c r="B34" s="60"/>
      <c r="C34" s="63"/>
      <c r="D34" s="64"/>
      <c r="E34" s="27">
        <v>0.5</v>
      </c>
      <c r="F34" s="28">
        <v>0.6</v>
      </c>
      <c r="G34" s="28">
        <v>0.65</v>
      </c>
      <c r="H34" s="28">
        <v>0.7</v>
      </c>
      <c r="I34" s="28">
        <v>0.75</v>
      </c>
      <c r="J34" s="29">
        <v>0.8</v>
      </c>
      <c r="L34" s="60"/>
      <c r="M34" s="63"/>
      <c r="N34" s="27">
        <v>0.5</v>
      </c>
      <c r="O34" s="28">
        <v>0.6</v>
      </c>
      <c r="P34" s="28">
        <v>0.65</v>
      </c>
      <c r="Q34" s="28">
        <v>0.7</v>
      </c>
      <c r="R34" s="28">
        <v>0.75</v>
      </c>
      <c r="S34" s="29">
        <v>0.8</v>
      </c>
      <c r="U34" s="59" t="s">
        <v>18</v>
      </c>
      <c r="V34" s="61" t="s">
        <v>17</v>
      </c>
      <c r="W34" s="62"/>
      <c r="X34" s="65" t="s">
        <v>19</v>
      </c>
      <c r="Y34" s="66"/>
      <c r="Z34" s="66"/>
      <c r="AA34" s="66"/>
      <c r="AB34" s="66"/>
      <c r="AC34" s="67"/>
    </row>
    <row r="35" spans="2:29" ht="18.75" thickBot="1" x14ac:dyDescent="0.3">
      <c r="B35" s="57">
        <v>1000</v>
      </c>
      <c r="C35" s="32">
        <v>0.2</v>
      </c>
      <c r="D35" s="33" t="s">
        <v>23</v>
      </c>
      <c r="E35" s="34" t="s">
        <v>16</v>
      </c>
      <c r="F35" s="35" t="s">
        <v>16</v>
      </c>
      <c r="G35" s="35" t="s">
        <v>16</v>
      </c>
      <c r="H35" s="35" t="s">
        <v>16</v>
      </c>
      <c r="I35" s="35" t="s">
        <v>16</v>
      </c>
      <c r="J35" s="36" t="s">
        <v>16</v>
      </c>
      <c r="L35" s="57">
        <v>1000</v>
      </c>
      <c r="M35" s="32">
        <v>0.2</v>
      </c>
      <c r="N35" s="34" t="s">
        <v>16</v>
      </c>
      <c r="O35" s="35">
        <f>('h vs Q'!N17-'h vs Q'!M17)/'h vs Q'!M17</f>
        <v>-0.11143078214677418</v>
      </c>
      <c r="P35" s="35">
        <f>('h vs Q'!O17-'h vs Q'!N17)/'h vs Q'!N17</f>
        <v>-6.623884605617314E-2</v>
      </c>
      <c r="Q35" s="35">
        <f>('h vs Q'!P17-'h vs Q'!O17)/'h vs Q'!O17</f>
        <v>-8.3510417376072774E-2</v>
      </c>
      <c r="R35" s="35">
        <f>('h vs Q'!Q17-'h vs Q'!P17)/'h vs Q'!P17</f>
        <v>-0.10732618886655088</v>
      </c>
      <c r="S35" s="36">
        <f>('h vs Q'!R17-'h vs Q'!Q17)/'h vs Q'!Q17</f>
        <v>-0.13079266619205002</v>
      </c>
      <c r="U35" s="60"/>
      <c r="V35" s="63"/>
      <c r="W35" s="64"/>
      <c r="X35" s="27">
        <v>0.5</v>
      </c>
      <c r="Y35" s="28">
        <v>0.6</v>
      </c>
      <c r="Z35" s="28">
        <v>0.65</v>
      </c>
      <c r="AA35" s="28">
        <v>0.7</v>
      </c>
      <c r="AB35" s="28">
        <v>0.75</v>
      </c>
      <c r="AC35" s="29">
        <v>0.8</v>
      </c>
    </row>
    <row r="36" spans="2:29" ht="18" x14ac:dyDescent="0.25">
      <c r="B36" s="57"/>
      <c r="C36" s="37">
        <v>0.6</v>
      </c>
      <c r="D36" s="38" t="str">
        <f>C35&amp;" - "&amp;C36</f>
        <v>0.2 - 0.6</v>
      </c>
      <c r="E36" s="39">
        <f>('h vs Q'!M19-'h vs Q'!M17)/'h vs Q'!M17</f>
        <v>0.79570049171701973</v>
      </c>
      <c r="F36" s="40">
        <f>('h vs Q'!N19-'h vs Q'!N17)/'h vs Q'!N17</f>
        <v>0.74295251188257494</v>
      </c>
      <c r="G36" s="40">
        <f>('h vs Q'!O19-'h vs Q'!O17)/'h vs Q'!O17</f>
        <v>0.71901428327523109</v>
      </c>
      <c r="H36" s="40">
        <f>('h vs Q'!P19-'h vs Q'!P17)/'h vs Q'!P17</f>
        <v>0.70819226262400914</v>
      </c>
      <c r="I36" s="40">
        <f>('h vs Q'!Q19-'h vs Q'!Q17)/'h vs Q'!Q17</f>
        <v>0.70744838235690644</v>
      </c>
      <c r="J36" s="41">
        <f>('h vs Q'!R19-'h vs Q'!R17)/'h vs Q'!R17</f>
        <v>0.71671908834538167</v>
      </c>
      <c r="L36" s="57"/>
      <c r="M36" s="37">
        <v>0.6</v>
      </c>
      <c r="N36" s="39" t="s">
        <v>16</v>
      </c>
      <c r="O36" s="40">
        <f>('h vs Q'!N19-'h vs Q'!M19)/'h vs Q'!M19</f>
        <v>-0.13753214559854543</v>
      </c>
      <c r="P36" s="40">
        <f>('h vs Q'!O19-'h vs Q'!N19)/'h vs Q'!N19</f>
        <v>-7.9063399688802688E-2</v>
      </c>
      <c r="Q36" s="40">
        <f>('h vs Q'!P19-'h vs Q'!O19)/'h vs Q'!O19</f>
        <v>-8.9280159539522827E-2</v>
      </c>
      <c r="R36" s="40">
        <f>('h vs Q'!Q19-'h vs Q'!P19)/'h vs Q'!P19</f>
        <v>-0.10771492873359691</v>
      </c>
      <c r="S36" s="41">
        <f>('h vs Q'!R19-'h vs Q'!Q19)/'h vs Q'!Q19</f>
        <v>-0.12607324643211756</v>
      </c>
      <c r="U36" s="56">
        <v>1.8</v>
      </c>
      <c r="V36" s="32">
        <v>400</v>
      </c>
      <c r="W36" s="33" t="s">
        <v>25</v>
      </c>
      <c r="X36" s="34" t="s">
        <v>16</v>
      </c>
      <c r="Y36" s="35" t="s">
        <v>16</v>
      </c>
      <c r="Z36" s="35" t="s">
        <v>16</v>
      </c>
      <c r="AA36" s="35" t="s">
        <v>16</v>
      </c>
      <c r="AB36" s="35" t="s">
        <v>16</v>
      </c>
      <c r="AC36" s="36" t="s">
        <v>16</v>
      </c>
    </row>
    <row r="37" spans="2:29" x14ac:dyDescent="0.25">
      <c r="B37" s="57"/>
      <c r="C37" s="37">
        <v>1</v>
      </c>
      <c r="D37" s="38" t="str">
        <f>C36&amp;" - "&amp;C37</f>
        <v>0.6 - 1</v>
      </c>
      <c r="E37" s="39">
        <f>('h vs Q'!M21-'h vs Q'!M19)/'h vs Q'!M19</f>
        <v>0.23960210173913746</v>
      </c>
      <c r="F37" s="40">
        <f>('h vs Q'!N21-'h vs Q'!N19)/'h vs Q'!N19</f>
        <v>0.23368235575270319</v>
      </c>
      <c r="G37" s="40">
        <f>('h vs Q'!O21-'h vs Q'!O19)/'h vs Q'!O19</f>
        <v>0.23022322237749357</v>
      </c>
      <c r="H37" s="40">
        <f>('h vs Q'!P21-'h vs Q'!P19)/'h vs Q'!P19</f>
        <v>0.22412121965122822</v>
      </c>
      <c r="I37" s="40">
        <f>('h vs Q'!Q21-'h vs Q'!Q19)/'h vs Q'!Q19</f>
        <v>0.22021037196191665</v>
      </c>
      <c r="J37" s="41">
        <f>('h vs Q'!R21-'h vs Q'!R19)/'h vs Q'!R19</f>
        <v>0.21289197858718484</v>
      </c>
      <c r="L37" s="57"/>
      <c r="M37" s="37">
        <v>1</v>
      </c>
      <c r="N37" s="39" t="s">
        <v>16</v>
      </c>
      <c r="O37" s="40">
        <f>('h vs Q'!N21-'h vs Q'!M21)/'h vs Q'!M21</f>
        <v>-0.14165087903111911</v>
      </c>
      <c r="P37" s="40">
        <f>('h vs Q'!O21-'h vs Q'!N21)/'h vs Q'!N21</f>
        <v>-8.1645622345821164E-2</v>
      </c>
      <c r="Q37" s="40">
        <f>('h vs Q'!P21-'h vs Q'!O21)/'h vs Q'!O21</f>
        <v>-9.3797400677772563E-2</v>
      </c>
      <c r="R37" s="40">
        <f>('h vs Q'!Q21-'h vs Q'!P21)/'h vs Q'!P21</f>
        <v>-0.11056561946025849</v>
      </c>
      <c r="S37" s="41">
        <f>('h vs Q'!R21-'h vs Q'!Q21)/'h vs Q'!Q21</f>
        <v>-0.13131475224969938</v>
      </c>
      <c r="U37" s="57"/>
      <c r="V37" s="37">
        <v>600</v>
      </c>
      <c r="W37" s="38" t="str">
        <f>V36&amp;" - "&amp;V37</f>
        <v>400 - 600</v>
      </c>
      <c r="X37" s="39">
        <f>('h vs Q'!M13-'h vs Q'!C13)/'h vs Q'!C13</f>
        <v>-5.1676769509910965E-2</v>
      </c>
      <c r="Y37" s="40">
        <f>('h vs Q'!N13-'h vs Q'!D13)/'h vs Q'!D13</f>
        <v>-5.2023214148066495E-2</v>
      </c>
      <c r="Z37" s="40">
        <f>('h vs Q'!O13-'h vs Q'!E13)/'h vs Q'!E13</f>
        <v>-5.0745015181314579E-2</v>
      </c>
      <c r="AA37" s="40">
        <f>('h vs Q'!P13-'h vs Q'!F13)/'h vs Q'!F13</f>
        <v>-5.7160401665922039E-2</v>
      </c>
      <c r="AB37" s="40">
        <f>('h vs Q'!Q13-'h vs Q'!G13)/'h vs Q'!G13</f>
        <v>-3.7783355919253941E-2</v>
      </c>
      <c r="AC37" s="41">
        <f>('h vs Q'!R13-'h vs Q'!H13)/'h vs Q'!H13</f>
        <v>-2.2663087829824628E-2</v>
      </c>
    </row>
    <row r="38" spans="2:29" x14ac:dyDescent="0.25">
      <c r="B38" s="57"/>
      <c r="C38" s="37">
        <v>1.4</v>
      </c>
      <c r="D38" s="38" t="str">
        <f>C37&amp;" - "&amp;C38</f>
        <v>1 - 1.4</v>
      </c>
      <c r="E38" s="39">
        <f>('h vs Q'!M23-'h vs Q'!M21)/'h vs Q'!M21</f>
        <v>0.1224607868411992</v>
      </c>
      <c r="F38" s="40">
        <f>('h vs Q'!N23-'h vs Q'!N21)/'h vs Q'!N21</f>
        <v>0.12970169686262153</v>
      </c>
      <c r="G38" s="40">
        <f>('h vs Q'!O23-'h vs Q'!O21)/'h vs Q'!O21</f>
        <v>0.12663294165990888</v>
      </c>
      <c r="H38" s="40">
        <f>('h vs Q'!P23-'h vs Q'!P21)/'h vs Q'!P21</f>
        <v>0.12592566350157364</v>
      </c>
      <c r="I38" s="40">
        <f>('h vs Q'!Q23-'h vs Q'!Q21)/'h vs Q'!Q21</f>
        <v>0.1221946860544576</v>
      </c>
      <c r="J38" s="41">
        <f>('h vs Q'!R23-'h vs Q'!R21)/'h vs Q'!R21</f>
        <v>0.12165368498803884</v>
      </c>
      <c r="L38" s="57"/>
      <c r="M38" s="37">
        <v>1.4</v>
      </c>
      <c r="N38" s="39" t="s">
        <v>16</v>
      </c>
      <c r="O38" s="40">
        <f>('h vs Q'!N23-'h vs Q'!M23)/'h vs Q'!M23</f>
        <v>-0.13611373348023231</v>
      </c>
      <c r="P38" s="40">
        <f>('h vs Q'!O23-'h vs Q'!N23)/'h vs Q'!N23</f>
        <v>-8.4140267420876685E-2</v>
      </c>
      <c r="Q38" s="40">
        <f>('h vs Q'!P23-'h vs Q'!O23)/'h vs Q'!O23</f>
        <v>-9.4366296972055355E-2</v>
      </c>
      <c r="R38" s="40">
        <f>('h vs Q'!Q23-'h vs Q'!P23)/'h vs Q'!P23</f>
        <v>-0.11351293625217097</v>
      </c>
      <c r="S38" s="41">
        <f>('h vs Q'!R23-'h vs Q'!Q23)/'h vs Q'!Q23</f>
        <v>-0.13173353844718844</v>
      </c>
      <c r="U38" s="57"/>
      <c r="V38" s="37">
        <v>800</v>
      </c>
      <c r="W38" s="38" t="str">
        <f>V37&amp;" - "&amp;V38</f>
        <v>600 - 800</v>
      </c>
      <c r="X38" s="39">
        <f>('h vs Q'!C25-'h vs Q'!M13)/'h vs Q'!M13</f>
        <v>-7.6418998166695257E-2</v>
      </c>
      <c r="Y38" s="40">
        <f>('h vs Q'!D25-'h vs Q'!N13)/'h vs Q'!N13</f>
        <v>-6.6114503524225293E-2</v>
      </c>
      <c r="Z38" s="40">
        <f>('h vs Q'!E25-'h vs Q'!O13)/'h vs Q'!O13</f>
        <v>-6.6766295278954987E-2</v>
      </c>
      <c r="AA38" s="40">
        <f>('h vs Q'!F25-'h vs Q'!P13)/'h vs Q'!P13</f>
        <v>-5.3157009643069131E-2</v>
      </c>
      <c r="AB38" s="40">
        <f>('h vs Q'!G25-'h vs Q'!Q13)/'h vs Q'!Q13</f>
        <v>-6.2952300577969425E-2</v>
      </c>
      <c r="AC38" s="41">
        <f>('h vs Q'!H25-'h vs Q'!R13)/'h vs Q'!R13</f>
        <v>-5.4173381322641323E-2</v>
      </c>
    </row>
    <row r="39" spans="2:29" ht="15.75" thickBot="1" x14ac:dyDescent="0.3">
      <c r="B39" s="58"/>
      <c r="C39" s="42">
        <v>1.8</v>
      </c>
      <c r="D39" s="43" t="str">
        <f>C38&amp;" - "&amp;C39</f>
        <v>1.4 - 1.8</v>
      </c>
      <c r="E39" s="44">
        <f>('h vs Q'!M25-'h vs Q'!M23)/'h vs Q'!M23</f>
        <v>8.4036001550732778E-2</v>
      </c>
      <c r="F39" s="45">
        <f>('h vs Q'!N25-'h vs Q'!N23)/'h vs Q'!N23</f>
        <v>8.3704458239687099E-2</v>
      </c>
      <c r="G39" s="45">
        <f>('h vs Q'!O25-'h vs Q'!O23)/'h vs Q'!O23</f>
        <v>8.4573082581270609E-2</v>
      </c>
      <c r="H39" s="45">
        <f>('h vs Q'!P25-'h vs Q'!P23)/'h vs Q'!P23</f>
        <v>8.7143258816141225E-2</v>
      </c>
      <c r="I39" s="45">
        <f>('h vs Q'!Q25-'h vs Q'!Q23)/'h vs Q'!Q23</f>
        <v>8.3381541255478211E-2</v>
      </c>
      <c r="J39" s="46">
        <f>('h vs Q'!R25-'h vs Q'!R23)/'h vs Q'!R23</f>
        <v>8.5130184120094279E-2</v>
      </c>
      <c r="L39" s="58"/>
      <c r="M39" s="42">
        <v>1.8</v>
      </c>
      <c r="N39" s="44" t="s">
        <v>16</v>
      </c>
      <c r="O39" s="45">
        <f>('h vs Q'!N25-'h vs Q'!M25)/'h vs Q'!M25</f>
        <v>-0.13637794584288368</v>
      </c>
      <c r="P39" s="45">
        <f>('h vs Q'!O25-'h vs Q'!N25)/'h vs Q'!N25</f>
        <v>-8.340617608153994E-2</v>
      </c>
      <c r="Q39" s="45">
        <f>('h vs Q'!P25-'h vs Q'!O25)/'h vs Q'!O25</f>
        <v>-9.2220163845202749E-2</v>
      </c>
      <c r="R39" s="45">
        <f>('h vs Q'!Q25-'h vs Q'!P25)/'h vs Q'!P25</f>
        <v>-0.11658034611555199</v>
      </c>
      <c r="S39" s="46">
        <f>('h vs Q'!R25-'h vs Q'!Q25)/'h vs Q'!Q25</f>
        <v>-0.13033210423886668</v>
      </c>
      <c r="U39" s="58"/>
      <c r="V39" s="42">
        <v>1000</v>
      </c>
      <c r="W39" s="43" t="str">
        <f>V38&amp;" - "&amp;V39</f>
        <v>800 - 1000</v>
      </c>
      <c r="X39" s="44">
        <f>('h vs Q'!M25-'h vs Q'!C25)/'h vs Q'!C25</f>
        <v>-7.8916757102789559E-2</v>
      </c>
      <c r="Y39" s="45">
        <f>('h vs Q'!N25-'h vs Q'!D25)/'h vs Q'!D25</f>
        <v>-7.495023365004562E-2</v>
      </c>
      <c r="Z39" s="45">
        <f>('h vs Q'!O25-'h vs Q'!E25)/'h vs Q'!E25</f>
        <v>-6.8673461353549334E-2</v>
      </c>
      <c r="AA39" s="45">
        <f>('h vs Q'!P25-'h vs Q'!F25)/'h vs Q'!F25</f>
        <v>-6.5864941847076211E-2</v>
      </c>
      <c r="AB39" s="45">
        <f>('h vs Q'!Q25-'h vs Q'!G25)/'h vs Q'!G25</f>
        <v>-5.6733340997680966E-2</v>
      </c>
      <c r="AC39" s="46">
        <f>('h vs Q'!R25-'h vs Q'!H25)/'h vs Q'!H25</f>
        <v>-6.159405283727562E-2</v>
      </c>
    </row>
  </sheetData>
  <mergeCells count="55">
    <mergeCell ref="B35:B39"/>
    <mergeCell ref="B6:B7"/>
    <mergeCell ref="B24:B25"/>
    <mergeCell ref="B15:B16"/>
    <mergeCell ref="B33:B34"/>
    <mergeCell ref="B8:B12"/>
    <mergeCell ref="B17:B21"/>
    <mergeCell ref="L4:S4"/>
    <mergeCell ref="L6:L7"/>
    <mergeCell ref="N5:S5"/>
    <mergeCell ref="L8:L12"/>
    <mergeCell ref="B26:B30"/>
    <mergeCell ref="E6:J6"/>
    <mergeCell ref="E15:J15"/>
    <mergeCell ref="E24:J24"/>
    <mergeCell ref="C6:D7"/>
    <mergeCell ref="C24:D25"/>
    <mergeCell ref="C15:D16"/>
    <mergeCell ref="C33:D34"/>
    <mergeCell ref="B4:J4"/>
    <mergeCell ref="E33:J33"/>
    <mergeCell ref="L33:L34"/>
    <mergeCell ref="M33:M34"/>
    <mergeCell ref="N33:S33"/>
    <mergeCell ref="L35:L39"/>
    <mergeCell ref="M6:M7"/>
    <mergeCell ref="L15:L16"/>
    <mergeCell ref="M15:M16"/>
    <mergeCell ref="N15:S15"/>
    <mergeCell ref="L17:L21"/>
    <mergeCell ref="L24:L25"/>
    <mergeCell ref="M24:M25"/>
    <mergeCell ref="N24:S24"/>
    <mergeCell ref="U15:U18"/>
    <mergeCell ref="U20:U21"/>
    <mergeCell ref="U6:U7"/>
    <mergeCell ref="V6:W7"/>
    <mergeCell ref="L26:L30"/>
    <mergeCell ref="U4:AC4"/>
    <mergeCell ref="X6:AC6"/>
    <mergeCell ref="U8:U11"/>
    <mergeCell ref="U13:U14"/>
    <mergeCell ref="V13:W14"/>
    <mergeCell ref="X13:AC13"/>
    <mergeCell ref="V20:W21"/>
    <mergeCell ref="X20:AC20"/>
    <mergeCell ref="U22:U25"/>
    <mergeCell ref="U27:U28"/>
    <mergeCell ref="V27:W28"/>
    <mergeCell ref="X27:AC27"/>
    <mergeCell ref="U29:U32"/>
    <mergeCell ref="U34:U35"/>
    <mergeCell ref="V34:W35"/>
    <mergeCell ref="X34:AC34"/>
    <mergeCell ref="U36:U39"/>
  </mergeCells>
  <conditionalFormatting sqref="E8:J1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J30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J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:J39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S1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:S2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5:N3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:AC1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:AC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AC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9:AC2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6:AC3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:AC1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AC2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0:AC3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7:AC3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:S2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S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S3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S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S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 vs Q</vt:lpstr>
      <vt:lpstr>Data</vt:lpstr>
      <vt:lpstr>h vs % with flow rate</vt:lpstr>
      <vt:lpstr>Variation with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Gauna, Edgar</dc:creator>
  <cp:lastModifiedBy>Avalos Gauna, Edgar</cp:lastModifiedBy>
  <cp:lastPrinted>2016-06-27T14:36:28Z</cp:lastPrinted>
  <dcterms:created xsi:type="dcterms:W3CDTF">2016-05-23T04:53:25Z</dcterms:created>
  <dcterms:modified xsi:type="dcterms:W3CDTF">2016-06-30T19:03:39Z</dcterms:modified>
</cp:coreProperties>
</file>